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55" firstSheet="3" activeTab="3"/>
  </bookViews>
  <sheets>
    <sheet name="tájékoztató" sheetId="1" r:id="rId1"/>
    <sheet name="intézményi adatlap" sheetId="2" r:id="rId2"/>
    <sheet name="szándéknyilatkozat" sheetId="3" r:id="rId3"/>
    <sheet name="önértékelési táblázat" sheetId="4" r:id="rId4"/>
    <sheet name="pontozási segédlet" sheetId="5" r:id="rId5"/>
    <sheet name="intezmény bemutatása" sheetId="6" r:id="rId6"/>
    <sheet name="Munka 1" sheetId="7" state="hidden" r:id="rId7"/>
  </sheets>
  <definedNames>
    <definedName name="_ftn1" localSheetId="5">'intezmény bemutatása'!$A$30</definedName>
    <definedName name="_ftnref1" localSheetId="5">'intezmény bemutatása'!$A$27</definedName>
    <definedName name="_xlnm.Print_Area" localSheetId="5">'intezmény bemutatása'!$A$1:$I$30</definedName>
    <definedName name="_xlnm.Print_Area" localSheetId="1">'intézményi adatlap'!$A$1:$I$53</definedName>
    <definedName name="_xlnm.Print_Area" localSheetId="3">'önértékelési táblázat'!$A$1:$F$153</definedName>
    <definedName name="_xlnm.Print_Area" localSheetId="2">'szándéknyilatkozat'!$A$1:$H$24</definedName>
    <definedName name="_xlnm.Print_Area" localSheetId="0">'tájékoztató'!$A$2:$A$22</definedName>
    <definedName name="Székhelyintézmény">'intézményi adatlap'!$G$10</definedName>
  </definedNames>
  <calcPr fullCalcOnLoad="1"/>
</workbook>
</file>

<file path=xl/comments4.xml><?xml version="1.0" encoding="utf-8"?>
<comments xmlns="http://schemas.openxmlformats.org/spreadsheetml/2006/main">
  <authors>
    <author>User</author>
    <author>halacsya</author>
  </authors>
  <commentList>
    <comment ref="B19" authorId="0">
      <text>
        <r>
          <rPr>
            <sz val="9"/>
            <rFont val="Tahoma"/>
            <family val="2"/>
          </rPr>
          <t>az igaz válasz beírandó: pl. I: igen, N: nem; 6 db/év; 200 fő/év…</t>
        </r>
      </text>
    </comment>
    <comment ref="E19" authorId="0">
      <text>
        <r>
          <rPr>
            <sz val="9"/>
            <rFont val="Tahoma"/>
            <family val="2"/>
          </rPr>
          <t>A dokumentum - lehetőleg pontos - nevét kell beírni. Ilyen lehet pl: SZMSZ, ASZ, pedagógiai program, munkaterv(ek), házirend, kódex vagy kódexek, értékelő jelentés, rendezvényekről készült beszámolók, tanmenetek, óratervek,médiaanyagok, elektronikus fotódokumentáció linkje, szemrevételezés, jelenléti ív, együttműködési megállapodás, számlák, megrendelőlapok, karbantartási napló ...</t>
        </r>
      </text>
    </comment>
    <comment ref="F19" authorId="0">
      <text>
        <r>
          <rPr>
            <sz val="9"/>
            <rFont val="Tahoma"/>
            <family val="2"/>
          </rPr>
          <t>Lehetőleg személyre szabottan kérjük kitölteni. Egy iskolából max. 20 fő megnevezése lehetséges (kivéve, ha ennél kisebb létszámú a tanári kar).</t>
        </r>
      </text>
    </comment>
    <comment ref="D24" authorId="0">
      <text>
        <r>
          <rPr>
            <sz val="9"/>
            <rFont val="Tahoma"/>
            <family val="2"/>
          </rPr>
          <t>Amennyiben nem éri el az 5 pontot, a pályázat nem adható be.</t>
        </r>
      </text>
    </comment>
    <comment ref="A43" authorId="1">
      <text>
        <r>
          <rPr>
            <sz val="9"/>
            <rFont val="Tahoma"/>
            <family val="2"/>
          </rPr>
          <t xml:space="preserve">
bisel.hu, szitakoto.com, energiakaland.hu, www.carbondetectives.hu, www.beagleproject.org, mkne.hu/otthonazerdoben, migaproject.eu, mme.hu…) </t>
        </r>
      </text>
    </comment>
    <comment ref="A150" authorId="1">
      <text>
        <r>
          <rPr>
            <sz val="9"/>
            <rFont val="Tahoma"/>
            <family val="2"/>
          </rPr>
          <t xml:space="preserve">
bisel.hu, szitakoto.com, energiakaland.hu, www.carbondetectives.hu, www.beagleproject.org, mkne.hu/otthonazerdoben, migaproject.eu, mme.hu…) </t>
        </r>
      </text>
    </comment>
  </commentList>
</comments>
</file>

<file path=xl/sharedStrings.xml><?xml version="1.0" encoding="utf-8"?>
<sst xmlns="http://schemas.openxmlformats.org/spreadsheetml/2006/main" count="555" uniqueCount="349">
  <si>
    <t>A sajátos nevelési igényű tanulókat oktató intézmények esetében a kritériumrendszer egyes pontjai módosíthatók az ott érvényes speciális szempontok alapján.</t>
  </si>
  <si>
    <t>Adható pont</t>
  </si>
  <si>
    <t>Kapcsolódó dokumentumok</t>
  </si>
  <si>
    <t>Felelős, kapcsolattartó</t>
  </si>
  <si>
    <t>I/N</t>
  </si>
  <si>
    <t>Ha 1, akkor 1 pont
2 vagy több: 2</t>
  </si>
  <si>
    <t>Hány alkalom?</t>
  </si>
  <si>
    <t>Ha 2-3,akkor 1 pont
&gt; 3: 2 pont</t>
  </si>
  <si>
    <t>Ha 1, akkor 1 pont
Ha 2, akkor 2 
több: 3</t>
  </si>
  <si>
    <t>Hány program?</t>
  </si>
  <si>
    <t>db</t>
  </si>
  <si>
    <t>&lt;50: 1
&gt;50: 2</t>
  </si>
  <si>
    <t>&gt;25%: 1</t>
  </si>
  <si>
    <t>&gt;40%: 1</t>
  </si>
  <si>
    <t>db/év</t>
  </si>
  <si>
    <t>1, max. 3</t>
  </si>
  <si>
    <t>pont nélkül kötelező</t>
  </si>
  <si>
    <t>Elért pontszám összesen:</t>
  </si>
  <si>
    <t>Az intézmény alapdokumentumai kiemelten és hangsúlyosan jelenítik meg a fenntarthatóság pedagógiai törekvéseit.</t>
  </si>
  <si>
    <t>Minden pályázó intézmény számára kötelezően elérendő pontszám: 5 pont</t>
  </si>
  <si>
    <t>Az intézmény szervezeti működése a lehető legnagyobb mértékben támogatja a fenntarthatóságra neveléssel kapcsolatos pedagógiai munkát.</t>
  </si>
  <si>
    <t xml:space="preserve">Az intézmény pedagógiai munkájának egyik meghatározó eleme a fenntarthatóságra nevelés. </t>
  </si>
  <si>
    <t xml:space="preserve">Megjegyzés: A kritérium teljesüléséhez szükséges, hogy az intézmény változatos, korszerű pedagógiai eszközökkel, a diákok igényeit, felkészültségét figyelembe véve végezze pedagógiai munkáját a fenntarthatóságra nevelés területén. </t>
  </si>
  <si>
    <t xml:space="preserve">Az intézmény működtetése során érvényesülnek a fenntarthatóságra törekvés elvei. </t>
  </si>
  <si>
    <t xml:space="preserve">Megjegyzés: A kritérium akkor teljesül, ha az intézmény a lehetőségeihez mérten mindent megtesz, hogy működésével a lehető legkevésbé terhelje, sőt ahol lehet, javítsa és gazdagítsa környezetét. </t>
  </si>
  <si>
    <t>Az intézmény a fenntarthatóságra nevelés céljainak elérése érdekében írásbeli megállapodásokban rögzített, megtervezett együttműködéseket alakít ki külső partnerekkel.</t>
  </si>
  <si>
    <t>Az intézmény fenntarthatóságra nevelési tevékenysége illeszkedik a helyi települési közösség és önkormányzata fenntarthatósági törekvéseihez, sőt, esetleg orientálja is azt, és hozzájárul az intézmény közvetlen környezetének környezettudatos alakításához. Egyiskolás kistelepüléseken közösségi központként is működik.</t>
  </si>
  <si>
    <t>Az intézmény fenntarthatóságra nevelési tevékenysége illeszkedik az intézmény egyéni arculatához, profiljához, intézménytípusához, specialitásaihoz. Ebben  a blokkban az intézmény a saját arculatára, jellegzetességére, specialitásaira vonatkozó kritériumokat fogalmazhat meg.</t>
  </si>
  <si>
    <t>Megjegyzés: Az ökoiskola feladata, hogy mind közvetlen partnerei, mind szűkebb és tágabb társadalmi környezete számára közvetítse a fenntarthatóságra nevelés eszméit és a gyakorlati megvalósulás eredményeit.</t>
  </si>
  <si>
    <t>Első alkalommal pályázó intézmények számára minimálisan elérendő pontszám: 9 pont</t>
  </si>
  <si>
    <t>Újrapályázó intézmények számára minimálisan elérendő pontszám: 11 pont</t>
  </si>
  <si>
    <t>Újrapályázó intézmények számára minimálisan elérendő pontszám: 10 pont</t>
  </si>
  <si>
    <t>Első alkalommal pályázó intézmények számára minimálisan elérendő pontszám: 8 pont</t>
  </si>
  <si>
    <t>Első alkalommal pályázó intézmények számára minimálisan elérendő pontszám: 5 pont</t>
  </si>
  <si>
    <t>Első alkalommal pályázó intézmények számára minimálisan elérendő pontszám: 2 pont</t>
  </si>
  <si>
    <t>Újrapályázó intézmények számára minimálisan elérendő pontszám: 4 pont</t>
  </si>
  <si>
    <t xml:space="preserve">Megjegyzés: A kritérium teljesüléséhez szükséges, hogy az intézmény biztosítsa, dolgozóinak, diákjainak,  és partnereinek közös részvételét a fenntarthatóságra nevelés céljainak elérésében. </t>
  </si>
  <si>
    <t xml:space="preserve">Az intézmény belső kommunikációs csatornái (intézményújság, rádió, faliújságok, honlap …) és külső média-megjelenései (újságcikkek, TV-szereplések ….) tükrözik a fenntarthatóságra nevelés céljait és programjait. </t>
  </si>
  <si>
    <t xml:space="preserve">Megjegyzés: Az együttműködéseknek konkrét közös tevékenységekben kell realizálódnia. </t>
  </si>
  <si>
    <t>Ha&gt;5%, 1 pont; ha &gt;15% 2 pont ha &gt;30%, 3 pont.</t>
  </si>
  <si>
    <t>Összesen:</t>
  </si>
  <si>
    <t>Az intézmény Örökös Ökoiskola címre pályázik</t>
  </si>
  <si>
    <t>1. Az intézmény pedagógiai programja és helyi tanterve kiemelten képviseli  a fenntarthatóságra nevelés célkitűzéseit.</t>
  </si>
  <si>
    <t>3. Minden munkaközösség munkaterve kapcsolódik az intézmény ökoiskolai munkatervéhez.</t>
  </si>
  <si>
    <t>6. Az intézmény humánpolitikájának alakításában szempont a fenntarthatóságra nevelésre való nyitottság.</t>
  </si>
  <si>
    <t>8. Az intézményi minőségfejlesztési felmérésekben (tanulói, szülői, alkalmazotti kör)  megjelennek a  környezettudatossággal kapcsolatos kérdések.</t>
  </si>
  <si>
    <t>9. A pedagógusok teljesítményértékelésében megjelenik  a fenntarthatóságra nevelés terén végzett munka, a példamutatás, az alkalmazás gyakorisága.</t>
  </si>
  <si>
    <t>11. Az intézményben - a diákok bevonásával - energia-járőr szolgálat működik, és rendszeresen feljegyzéseket vezet.</t>
  </si>
  <si>
    <t>13. A pedagógiai munkába beépülnek a környezeti nevelési játékok is.</t>
  </si>
  <si>
    <t>2. Az intézményben - tantervbe beépített - speciális fenntarthatósági tematikájú tanóra (pl.: környezettan, egészséges életmód stb.) is van.</t>
  </si>
  <si>
    <t>7. Az intézmény fenntarthatóságra neveléssel kapcsolatos munkája megjelenik az intézmény kiadványaiban (pl. évkönyv, CD, honlap, szórólap).</t>
  </si>
  <si>
    <t>11. Az intézmény honlapján a fenntarthatóság témakörének szentelt rovat is van.</t>
  </si>
  <si>
    <t>13. Az intézményben a fenntarthatóság témakörének szentelt faliújság is van.</t>
  </si>
  <si>
    <t>14. Az intézményrádióban a fenntarthatóság témakörének szentelt rész is van.</t>
  </si>
  <si>
    <t>2. Külföldi intézményekkel való együttműködés a fenntarthatóság pedagógiája terén.</t>
  </si>
  <si>
    <t xml:space="preserve">7. Felsőoktatási intézménnyel vagy egyéb tudományos kutató intézménnyel való együttműködés a fenntarthatóság pedagógiája területén. </t>
  </si>
  <si>
    <t>8. Szociális intézménnyel való együttműködés a fenntarthatóság pedagógiája terén.</t>
  </si>
  <si>
    <t>11. Szülők bevonásával szervezett programok a fenntarthatóság pedagógiája területén.</t>
  </si>
  <si>
    <t>3. Az iskolapolgárok az értékek feltérképezését követően a helyi védelemre javaslatot tesznek.</t>
  </si>
  <si>
    <t>4. Az intézmény pedagógiai munkájában foglalkozik a helyi közösséget érintő, a környezetvédelemmel kapcsolatos problémákkal.</t>
  </si>
  <si>
    <t xml:space="preserve">5. Az intézmény aktív szereplője és részese a helyi közösség közösségfejlesztési folyamatának. </t>
  </si>
  <si>
    <t>8. Az intézmény részt vesz a település helyi környezetvédelmi programjának kialakításában.</t>
  </si>
  <si>
    <t>9. Az intézmény részt vesz a település helyi környezetvédelmi programjának végrehajtásában.</t>
  </si>
  <si>
    <t>12. Az intézmény újságjában (lehet elektronikus is) a fenntarthatóság témakörének szentelt rovat is van.</t>
  </si>
  <si>
    <t>7. Az intézmény részt vesz a helyi közösségek által szervezett közösségi szolgálatban, ill. azt előkészítő, érzékenyítő programban.</t>
  </si>
  <si>
    <t>5. A diákönkormányzat önálló feladattal  bekapcsolódik az ökoiskolai munkaterv megvalósításába.</t>
  </si>
  <si>
    <t>3. A társadalmi környezet számára szervezett környezettudatos vagy fenntarthatóság témakörével kapcsolatos akciók, események száma.</t>
  </si>
  <si>
    <t>3. Civil szervezettel való együttműködés a fenntarthatóság pedagógiája területén (évente legalább egy közös rendezvény).</t>
  </si>
  <si>
    <t>1. Az intézmény pedagógiai munkájában helyet kap a helyi természeti, épített és más értékekkel (pl. hagyományokkal) való foglalkozás.</t>
  </si>
  <si>
    <t>Első alkalommal pályázó intézmények számára minimálisan elérendő pontszám: 12 pont</t>
  </si>
  <si>
    <t>Újrapályázó intézmények számára minimálisan elérendő pontszám: 16 pont</t>
  </si>
  <si>
    <t>Első alkalommal pályázó intézmények számára minimálisan elérendő pontszám: 11 pont</t>
  </si>
  <si>
    <t>Újrapályázó intézmények számára minimálisan elérendő pontszám: 15 pont</t>
  </si>
  <si>
    <t>Újrapályázó intézmények számára minimálisan elérendő pontszám: 12 pont</t>
  </si>
  <si>
    <t>Újrapályázó intézmények számára minimálisan elérendő pontszám: 7 pont</t>
  </si>
  <si>
    <t>Első alkalommal pályázó intézmények számára minimálisan elérendő összpontszám: 60 pont</t>
  </si>
  <si>
    <t xml:space="preserve">Megjegyzés: A kritérium célja, hogy az intézmény bemutassa, miként kapcsolja össze fő profilját a fenntarthatóságra nevelés munkájával, hogy az a pedagógiai tevékenység főáramába kerüljön. Például művészeti intézmények számára: minden tanévben a fenntarthatóságra nevelés céljaihoz kapcsolódó tematikus kiállítás/koncert/előadás a környékbeliek bevonásával. Szakképző intézmények itt mutathatják be a szakmai tárgyakhoz kötődő fenntarthatóságra nevelési tevékenységüket. </t>
  </si>
  <si>
    <t>2. Az ökoiskolai munkacsoportba - lehetőség szerint - a tantestület minden munkaközössége delegál tagot.</t>
  </si>
  <si>
    <t>3. Az ökoiskolai munkacsoportba- lehetőség szerint - az intézményt üzemeltető technikai dolgozók szintén delegálnak tagot.</t>
  </si>
  <si>
    <t>10. Az intézmény működését (fűtés, vízfelhasználás, villamos energia használat) rendszeresen tanulmányozzák a pedagógiai munka során.</t>
  </si>
  <si>
    <t>2. Az intézmény a fenntartóval/működtetővel olyan együttműködést alakít ki, mely alapján a beszerzéseknél a környezeti szempontból előnyösebb eszközök, termékek (pl. környezetbarát védjegy, helyi termékek, energiatakarékos eszközök, akkumulátorok, újrahasznosított papír)  részesülnek előnyben.</t>
  </si>
  <si>
    <t>2. Az iskolapolgárok (IP – diákok, pedagógusok, egyéb alkalmazottak) gondnokságot vállalnak valamely, a környezetükben lévő természeti vagy épített környezeti érték felett.</t>
  </si>
  <si>
    <t>4. A diákönkormányzat munkatervében beazonosíthatók a „zöld” szempotok vagy az intézményben a DÖK mellett "zöld" diákönkormányzat is működik.</t>
  </si>
  <si>
    <t>5. Az intézmény a fenntarthatóság  témaköréhez kapcsolódó táborokat szervez.</t>
  </si>
  <si>
    <t>12. Az pedagógusok rendszeresen használnak kooperatív technikákat  a fenntarthatóságra nevelés területén.</t>
  </si>
  <si>
    <t>A. ALAPDOKUMENTUMOK</t>
  </si>
  <si>
    <t>B. SZERVEZETI FELTÉTELEK</t>
  </si>
  <si>
    <t>C. PEDAGÓGIAI MUNKA</t>
  </si>
  <si>
    <t>D. AZ INTÉZMÉNY MŰKÖDTETÉSE</t>
  </si>
  <si>
    <t>E. KOMMUNIKÁCIÓ</t>
  </si>
  <si>
    <t>F. EGYÜTTMŰKÖDÉSEK</t>
  </si>
  <si>
    <t>G. HELYI KÖZÖSSÉG, KÖZVETLEN KÖRNYEZET</t>
  </si>
  <si>
    <t>H. AZ INTÉZMÉNY ARCULATA ÉS SPECIALITÁSAI</t>
  </si>
  <si>
    <t>iktatószám:</t>
  </si>
  <si>
    <t xml:space="preserve">A. Állami szervezet </t>
  </si>
  <si>
    <t>B. Egyház</t>
  </si>
  <si>
    <t xml:space="preserve">C. Egyesület, alapítvány, szövetkezet </t>
  </si>
  <si>
    <t>D. Önkormányzat</t>
  </si>
  <si>
    <t>pontos címe:</t>
  </si>
  <si>
    <t>telefonszáma:</t>
  </si>
  <si>
    <t>honlap címe:</t>
  </si>
  <si>
    <t>a pályázó képviseletére jogosult személy neve:</t>
  </si>
  <si>
    <t xml:space="preserve">Kapcsolattartó neve: </t>
  </si>
  <si>
    <t>e-mail címe:</t>
  </si>
  <si>
    <t>1. A pályázó hivatalos megnevezése:</t>
  </si>
  <si>
    <t>2. A pályázó fenntartója:</t>
  </si>
  <si>
    <t>A. község</t>
  </si>
  <si>
    <t>B. város</t>
  </si>
  <si>
    <t>C. megyei jogú város</t>
  </si>
  <si>
    <t>D. főváros</t>
  </si>
  <si>
    <t xml:space="preserve">4. Az intézmény tanulólétszáma: </t>
  </si>
  <si>
    <t>fő</t>
  </si>
  <si>
    <t>pH.</t>
  </si>
  <si>
    <t>intézményvezető aláírása</t>
  </si>
  <si>
    <t>beérkezett:</t>
  </si>
  <si>
    <t>Szándéknyilatkozat</t>
  </si>
  <si>
    <t xml:space="preserve">A fenti szándéknyilatkozattal egyetértek. </t>
  </si>
  <si>
    <t xml:space="preserve">Kelt: </t>
  </si>
  <si>
    <t>Név:</t>
  </si>
  <si>
    <t>A szülők képviselője</t>
  </si>
  <si>
    <t xml:space="preserve">Az intézmény ökoiskolai tevékenységének bemutatása </t>
  </si>
  <si>
    <t>Minden pályázó intézmény számára:</t>
  </si>
  <si>
    <t xml:space="preserve">Csak újrapályázó intézmények számára: </t>
  </si>
  <si>
    <t>pályázó intézmény/tagintézmény vezetője kijelentem, hogy az Ökoiskola cím célkitűzéseivel egyetértek. Az intézmény lehetőségeihez mérten törekszik e célok megvalósítására. Az intézmény távlati céljának tekinti az ökoiskolai kritériumok minél szélesebb körű teljesítését.</t>
  </si>
  <si>
    <t>Alulírott, mint a/az</t>
  </si>
  <si>
    <t xml:space="preserve">5. Az intézmény pedagóguslétszáma:        </t>
  </si>
  <si>
    <t>Aláírás</t>
  </si>
  <si>
    <t>A diákok képviselője</t>
  </si>
  <si>
    <t>Az intézmény neve:</t>
  </si>
  <si>
    <t>Az intézmény címe:</t>
  </si>
  <si>
    <t>E. Egyéb</t>
  </si>
  <si>
    <t>Az iskola által elért pontszám</t>
  </si>
  <si>
    <r>
      <t xml:space="preserve">Az önértékelés úgy történik, hogy a pályázó az Önértékelési kritériumok táblázat </t>
    </r>
    <r>
      <rPr>
        <b/>
        <sz val="12"/>
        <color indexed="8"/>
        <rFont val="Times New Roman"/>
        <family val="1"/>
      </rPr>
      <t>„Elért pont”</t>
    </r>
    <r>
      <rPr>
        <sz val="12"/>
        <color indexed="8"/>
        <rFont val="Times New Roman"/>
        <family val="1"/>
      </rPr>
      <t xml:space="preserve"> oszlopában bejelöli, hogy az intézmény mely kritériumok teljesítésével hány pontot ért el.  Az elért pont kiszámításhoz az </t>
    </r>
    <r>
      <rPr>
        <b/>
        <sz val="12"/>
        <color indexed="8"/>
        <rFont val="Times New Roman"/>
        <family val="1"/>
      </rPr>
      <t xml:space="preserve">„Adható pont” </t>
    </r>
    <r>
      <rPr>
        <sz val="12"/>
        <color indexed="8"/>
        <rFont val="Times New Roman"/>
        <family val="1"/>
      </rPr>
      <t xml:space="preserve">oszlopban található útmutatás. Csak meglévő, elért eredmények tüntethetők fel, az önértékelésnél - a továbbképzések kivételével - három évnél régebbi tevékenységek nem vehetők figyelembe. Az intézmény legfontosabb terveit, szándékait a táblázat végén található </t>
    </r>
    <r>
      <rPr>
        <b/>
        <sz val="12"/>
        <color indexed="8"/>
        <rFont val="Times New Roman"/>
        <family val="1"/>
      </rPr>
      <t>„Vállalások”</t>
    </r>
    <r>
      <rPr>
        <sz val="12"/>
        <color indexed="8"/>
        <rFont val="Times New Roman"/>
        <family val="1"/>
      </rPr>
      <t xml:space="preserve"> blokkban kell összegezni.</t>
    </r>
  </si>
  <si>
    <r>
      <t xml:space="preserve">Az önértékelés kritériumai tartalmi szempontból csoportosításra kerültek. Az első csoport az intézmény vonatkozó </t>
    </r>
    <r>
      <rPr>
        <b/>
        <sz val="12"/>
        <color indexed="8"/>
        <rFont val="Times New Roman"/>
        <family val="1"/>
      </rPr>
      <t>alapdokumentumairól</t>
    </r>
    <r>
      <rPr>
        <sz val="12"/>
        <color indexed="8"/>
        <rFont val="Times New Roman"/>
        <family val="1"/>
      </rPr>
      <t xml:space="preserve"> szól. Ennek kitöltése minden pályázó számára kötelező! A további csoportokban nincs kötelező tartalmi elem; itt az intézmény választ a felsorolt kritériumok közül. A pályázat sikeressége tehát nem egyes konkrét kritériumok meglétén vagy hiányán múlik, hanem azon, hogy a pályázó összesen, és kritériumcsoportonként eléri-e a az alábbiakban meghatározott, minimális pontszámot. </t>
    </r>
  </si>
  <si>
    <r>
      <t xml:space="preserve">A </t>
    </r>
    <r>
      <rPr>
        <b/>
        <sz val="12"/>
        <color indexed="8"/>
        <rFont val="Times New Roman"/>
        <family val="1"/>
      </rPr>
      <t>„Kapcsolódó dokumentumok”</t>
    </r>
    <r>
      <rPr>
        <sz val="12"/>
        <color indexed="8"/>
        <rFont val="Times New Roman"/>
        <family val="1"/>
      </rPr>
      <t xml:space="preserve"> oszlopban kell megnevezni azokat a dokumentumokat, melyek bizonyítják az adott kritérium meglétét. Magukat a dokumentumokat azonban nem kell beküldeni a pályázattal Ilyenek lehetnek pl.. Iskolai dokumentumok nevei, adott eseményről készült jegyzőkönyvek, fotótárak, honlapcím feltöltött anyagokkal...</t>
    </r>
  </si>
  <si>
    <r>
      <t xml:space="preserve">A </t>
    </r>
    <r>
      <rPr>
        <b/>
        <sz val="12"/>
        <color indexed="8"/>
        <rFont val="Times New Roman"/>
        <family val="1"/>
      </rPr>
      <t xml:space="preserve">„Felelős, kapcsolattartó” </t>
    </r>
    <r>
      <rPr>
        <sz val="12"/>
        <color indexed="8"/>
        <rFont val="Times New Roman"/>
        <family val="1"/>
      </rPr>
      <t xml:space="preserve">oszlopba annak a személynek a nevét kell beírni, aki az adott kritérium tekintetében felvilágosítással szolgálhat. Ugyanazt a személyt </t>
    </r>
    <r>
      <rPr>
        <b/>
        <sz val="12"/>
        <color indexed="8"/>
        <rFont val="Times New Roman"/>
        <family val="1"/>
      </rPr>
      <t>maximum húsz</t>
    </r>
    <r>
      <rPr>
        <sz val="12"/>
        <color indexed="8"/>
        <rFont val="Times New Roman"/>
        <family val="1"/>
      </rPr>
      <t xml:space="preserve"> kritérium esetén lehet megjelölni.  E feltétel alól a 15 főnél kisebb tantestülettel működő intézmények kivételek. </t>
    </r>
  </si>
  <si>
    <t>7. Az intézmény belső, fenntarthatóságra nevelést célzó önértékelési/minőségbiztosítási rendszerrel rendelkezik (pl. rövid kérdőív/szempontsor az önellenőrzéshez).</t>
  </si>
  <si>
    <t>10. A fenntarthatóságra nevelés témakörében tartott tantestületi szakmai műhelymunkák, előadások, beszámolók száma az előző 3 évben, évente.</t>
  </si>
  <si>
    <t>11. A fenntarthatóságra neveléssel kapcsolatos továbbképzésen vagy ökoiskolai képzésen részt vevő pedagógusok száma az előző 3 évben, évente.</t>
  </si>
  <si>
    <t>1. Az intézmény évente minimum kétszer, komplex tanulás-szervezési formában szervez programokat  (pl. témanapot, témahetet, projektet), a fenntarthatóság témakörében.</t>
  </si>
  <si>
    <t>4. Az intézmény törekszik arra, hogy minden tanuló, tanulmányai során legalább egyszer elmehessen erdei iskolába, tehát tervük van arra, melyik tanévben, melyik osztály/évfolyam tanulóit segítik hozzá ehhez.</t>
  </si>
  <si>
    <t>6. Az intézményben zöld sportokra (tájfutás szakkör, kerékpáros klub, túraszakkör stb.) is van rendszeresen lehetőségük a diákoknak.</t>
  </si>
  <si>
    <t>7. A fenntarthatóságra neveléshez kapcsolódó pedagógiai munkában helyet kapnak a szabadtéri és/vagy külső helyszínen zajló tevékenységek (pl. terepgyakorlat, kutatási feladatok, megfigyelések, környezet állapotának felmérését célzó program …).</t>
  </si>
  <si>
    <t>8. A pedagógiai munkában helyet kap a gyalog, ill. kerékpárral könnyen elérhető, a helyi - természeti és épített - környezet tanulmányozására alkalmas területek rendszeres látogatása.</t>
  </si>
  <si>
    <t>9. A pedagógiai munkába beépülnek a fenntarthatósággal kapcsolatos jelenbéli helyi és globális események, a jövő generációk iránti felelősség,  a felelős családtervezésre nevelés.</t>
  </si>
  <si>
    <t>1. Az intézmény éves ökoiskolai munkatervének készítése során bevonja a diákokat/diákönkormányzatot és együtt döntenek annak elfogadásáról.</t>
  </si>
  <si>
    <t>2. Az intézmény éves ökoiskolai munkatervének készítése során egyeztetnek a szülők képviselőivel.</t>
  </si>
  <si>
    <t>4. A szülőket is bevonják a környezettudatossággal/fenntarthatósággal kapcsolatos akciókba, eseményekbe.</t>
  </si>
  <si>
    <t>5. Az intézmény által a fenntarthatóságra nevelés érdekében szervezett bemutató órák, foglalkozások száma.</t>
  </si>
  <si>
    <t>6. Az intézmény által szervezett, a fenntarthatóság tanulásának témájához kapcsolódó diáktalálkozók (pl. zöld diákparlament) száma.</t>
  </si>
  <si>
    <t>9. A szülők folyamatos (legalább negyedévenkénti rendszerességű) tájékoztatása az ökoiskolai folyamatokról fórumokon, projektzárókon, iskolai weboldalon stb. keresztül.</t>
  </si>
  <si>
    <t xml:space="preserve">10. Az intézmény fenntarthatóság tanulásával kapcsolatos, helyi és országos médiamegjelenései. </t>
  </si>
  <si>
    <t>A táblázat kitöltése előtt, kérjük figyelmesen olvassa át a kritériumok kitöltésének módját: 4. munkalap: pontozási segédlet!</t>
  </si>
  <si>
    <t>1.  Magyarországi központi intézményekkel (pl. OFI) való együttműködés a fenntarthatóság pedagógiája területén.</t>
  </si>
  <si>
    <t>5. Óvodával való együttműködés a fenntarthatóság pedagógiája területén (pl. segíti egy óvoda Zöld óvodává válását, közös programot dolgoztak ki és tartanak fenn...)</t>
  </si>
  <si>
    <t>10. Az iskolapolgárok szerepet vállalnak az önkormányzati döntéshozatali folyamatban, nyomon követik, értékelik azokat (pl. az iskolát érintő kérdéseken kívül is dokumentált módon hozzászólnak a napirendi pontokhoz).</t>
  </si>
  <si>
    <t>11.Az intézmény tudatosan érvényesíti a fenntarthatóság elveit a hátrányos helyzetű tanulókat támogató, esélyteremtő, ill. tehetséggondozó programok kapcsán.</t>
  </si>
  <si>
    <t>1. Az intézmény a fenntartóval/működtetővel olyan együttműködést alakít ki, mely tartalmazza a környezetbarát iskola működtetésének szempontrendszerét, kitér az üzemeltetés környezetbarát módjára (pl. az intézmény takarítása, csúszásmentesítése környezetbarát eljárásokkal), és a rongálások helyreállításában, az intézmény állagának megóvásában a szülők és a tanulók aktívan részt vesznek.</t>
  </si>
  <si>
    <t>3. Az intézmény bekapcsolódik valamelyik fenntarthatóságra neveléssel foglalkozó hazai és/vagy nemzetközi oktatási programba (pl. GLOBE, BISEL, Szitakötő, EnergiaKaland, Szén-dioxid Nyomozók, Beagle, Otthon az erdőben, Vigyázat valóság,  Madárbarát iskola, Madármonitoring program... További lehetőségek találhatók pl. a www.mkne.hu, www.magosfa.hu, www.mme.hu, e-misszio.hu..., honlapokon, nemzeti parkok honlapjain).</t>
  </si>
  <si>
    <t>1. Ökoiskolai munkacsoport működik az intézmény keretein belül.</t>
  </si>
  <si>
    <t>9. Hálózati tanulásban való együttműködés a fenntarthatóságra nevelés terén (pl. Ökoiskola Hálózat, KN referencia-intézményi hálózat).</t>
  </si>
  <si>
    <t>6. Az iskolapolgárok formálói a helyi közösség környezetének és szervezői a közösségfejlesztésnek.</t>
  </si>
  <si>
    <t>Intézményi adatlap</t>
  </si>
  <si>
    <t>Az intézményi adatlapon szereplő adatok közül az intézmény  neve, OM azonosítója illetve címe automatikusan megjelenik a többi adatlapon is.</t>
  </si>
  <si>
    <t>4. Gazdálkodó szervezetekkel (pl. KLIK, GAMESZ/GESZ, nemzeti park igazgatóságok), vállalkozókkal, gazdasági társaságokkal való együttműködés a fenntarthatóságot pedagógiáját érintő témákban.</t>
  </si>
  <si>
    <t>Ökoiskola kritériumok</t>
  </si>
  <si>
    <t>15. Mediációs konfliktuskezelési technikák alkalmazása gyakorlat szinten megjelenik az intézményben.</t>
  </si>
  <si>
    <t>10. Az intézmény a fenntarthatóság tanulásához kapcsolódó családi programokat szervez.</t>
  </si>
  <si>
    <t>tagintézmény</t>
  </si>
  <si>
    <t>székhelyintézmény</t>
  </si>
  <si>
    <t>A. Állami szervezet</t>
  </si>
  <si>
    <t>C. Egyesület, alapítvány, szövetkezet</t>
  </si>
  <si>
    <t>C. megye jogú város</t>
  </si>
  <si>
    <t>A. Alapdokumentumok</t>
  </si>
  <si>
    <t>B. Szervezeti feltételek</t>
  </si>
  <si>
    <t>C. Pedagógiai munka</t>
  </si>
  <si>
    <t>D. Az intézmény működtetése</t>
  </si>
  <si>
    <t>E. Kommunikáció</t>
  </si>
  <si>
    <t>F. Együttműködések</t>
  </si>
  <si>
    <t>G. Helyi közösség, közvetlen környezet</t>
  </si>
  <si>
    <t>H. Az intézmény arculata és specialitásai</t>
  </si>
  <si>
    <t>Az intézmény először pályázik Ökoiskola címre</t>
  </si>
  <si>
    <t>Az intézmény újra pályázik Ökoiskola címre</t>
  </si>
  <si>
    <t>A pályázati adatlap 2007-es Excelben készült, és Excel 97-2003 munkfüzet formátumban van elmentve. Ezek és az ezeknél újabb szoftverekkel minden adattartalom és funkció látható.</t>
  </si>
  <si>
    <r>
      <t xml:space="preserve">Az alábbi táblázat minden </t>
    </r>
    <r>
      <rPr>
        <b/>
        <sz val="11"/>
        <color indexed="8"/>
        <rFont val="Calibri"/>
        <family val="2"/>
      </rPr>
      <t>munkalapjának és ott minden egyes cellájának</t>
    </r>
    <r>
      <rPr>
        <sz val="11"/>
        <color theme="1"/>
        <rFont val="Calibri"/>
        <family val="2"/>
      </rPr>
      <t xml:space="preserve"> a kitöltése feltétele a sikeres pályázatnak.</t>
    </r>
  </si>
  <si>
    <t>Kérjük, a kitöltés során olvassa el az önértékelési táblázat  egyes celláinál található megjegyzéseket is! A legördülő menükből választani kell, ezek az ökoiskola adatbázis frissítése szempontjából igen fontos információkat tartalmaznak.</t>
  </si>
  <si>
    <t>Fenntartó szervezeti formája:</t>
  </si>
  <si>
    <t>Kattintson a cellára és válasszon a legördülő menüből!</t>
  </si>
  <si>
    <t>Kérjük, minden cellát töltösön ki!</t>
  </si>
  <si>
    <t>OFI tölti ki</t>
  </si>
  <si>
    <r>
      <t xml:space="preserve">Kérjük, hogy a kitöltött Pályázati adatlapot nevezze át az alábbiak szerint: </t>
    </r>
    <r>
      <rPr>
        <b/>
        <i/>
        <sz val="11"/>
        <color indexed="8"/>
        <rFont val="Calibri"/>
        <family val="2"/>
      </rPr>
      <t>okoiskola_palyazati_adatlap_2015_telepules_iskola neve.xls</t>
    </r>
    <r>
      <rPr>
        <sz val="11"/>
        <color theme="1"/>
        <rFont val="Calibri"/>
        <family val="2"/>
      </rPr>
      <t>, és ezt az új fájlt másolja a lemezre.</t>
    </r>
  </si>
  <si>
    <r>
      <t xml:space="preserve">Ökoiskola cím </t>
    </r>
    <r>
      <rPr>
        <b/>
        <sz val="16"/>
        <color indexed="8"/>
        <rFont val="Times New Roman"/>
        <family val="1"/>
      </rPr>
      <t>2015</t>
    </r>
  </si>
  <si>
    <t>ÖNÉRTÉKELÉSI TÁBLÁZAT 2015</t>
  </si>
  <si>
    <t>A pályázó feladatellátási hely:</t>
  </si>
  <si>
    <t>Amennyiben a feladatellátási hely több telephelyen működik, adja meg, az önértékelési táblázat kritériumai mely címekre érvényesek! A lista szükség esetén bővíthető.</t>
  </si>
  <si>
    <t xml:space="preserve"> egyéb*:</t>
  </si>
  <si>
    <t>*: csak ha fenntartónál E. pont (egyéb) lett kiválasztva</t>
  </si>
  <si>
    <t xml:space="preserve">3. A székhely település: </t>
  </si>
  <si>
    <t>Fenntartó neve:</t>
  </si>
  <si>
    <t>igen</t>
  </si>
  <si>
    <t>nem</t>
  </si>
  <si>
    <t>Az intézmény újrapályázik: Ökoiskola címre</t>
  </si>
  <si>
    <t>Az intézmény újrapályázik: Örökös Ökoiskola címre</t>
  </si>
  <si>
    <t>Kérjük, figyelmesen olvassa el az alábbiakat!</t>
  </si>
  <si>
    <t>ÖKOISKOLA PÁLYÁZATI ADATLAP tájékoztató</t>
  </si>
  <si>
    <r>
      <t>Kérjük, vegyék figyelembe, hogy ha a pályázó székhelyintézményként nyújt be pályázatot, és rendelkezik tagintézménnyel</t>
    </r>
    <r>
      <rPr>
        <sz val="11"/>
        <rFont val="Calibri"/>
        <family val="2"/>
      </rPr>
      <t>, vagy másik településen feladatellátási hellyel</t>
    </r>
    <r>
      <rPr>
        <sz val="11"/>
        <rFont val="Calibri"/>
        <family val="2"/>
      </rPr>
      <t>, az elnyert ökoiskola cím nem terjed ki automatikusan az intézmény tagintézményére</t>
    </r>
    <r>
      <rPr>
        <sz val="11"/>
        <rFont val="Calibri"/>
        <family val="2"/>
      </rPr>
      <t>, illetve másik településen lévő feladatellátási helyére</t>
    </r>
    <r>
      <rPr>
        <sz val="11"/>
        <rFont val="Calibri"/>
        <family val="2"/>
      </rPr>
      <t>.</t>
    </r>
  </si>
  <si>
    <t xml:space="preserve">OM azonosító (6+3 jegyű): </t>
  </si>
  <si>
    <r>
      <t xml:space="preserve">Csak az elkészült </t>
    </r>
    <r>
      <rPr>
        <b/>
        <sz val="11"/>
        <color indexed="8"/>
        <rFont val="Calibri"/>
        <family val="2"/>
      </rPr>
      <t xml:space="preserve">intézményi adatlapot </t>
    </r>
    <r>
      <rPr>
        <sz val="11"/>
        <color theme="1"/>
        <rFont val="Calibri"/>
        <family val="2"/>
      </rPr>
      <t xml:space="preserve">és a </t>
    </r>
    <r>
      <rPr>
        <b/>
        <sz val="11"/>
        <color indexed="8"/>
        <rFont val="Calibri"/>
        <family val="2"/>
      </rPr>
      <t xml:space="preserve">szándéknyilatkozatot </t>
    </r>
    <r>
      <rPr>
        <sz val="11"/>
        <color theme="1"/>
        <rFont val="Calibri"/>
        <family val="2"/>
      </rPr>
      <t xml:space="preserve">kell </t>
    </r>
    <r>
      <rPr>
        <b/>
        <sz val="11"/>
        <color indexed="8"/>
        <rFont val="Calibri"/>
        <family val="2"/>
      </rPr>
      <t>kinyomtatni</t>
    </r>
    <r>
      <rPr>
        <sz val="11"/>
        <color theme="1"/>
        <rFont val="Calibri"/>
        <family val="2"/>
      </rPr>
      <t>, aláírni, és egy példányban eredetiben csatolni a pályázathoz!</t>
    </r>
  </si>
  <si>
    <r>
      <t xml:space="preserve">A </t>
    </r>
    <r>
      <rPr>
        <b/>
        <sz val="11"/>
        <color indexed="8"/>
        <rFont val="Calibri"/>
        <family val="2"/>
      </rPr>
      <t>tanuló és a pedagógus létszám</t>
    </r>
    <r>
      <rPr>
        <sz val="11"/>
        <color theme="1"/>
        <rFont val="Calibri"/>
        <family val="2"/>
      </rPr>
      <t xml:space="preserve"> a pályázatot benyújtó székhely-, VAGY tagintézményre vonatkozik: </t>
    </r>
    <r>
      <rPr>
        <b/>
        <sz val="11"/>
        <rFont val="Calibri"/>
        <family val="2"/>
      </rPr>
      <t>nem összevonhatók a tagintézmények adatai! (</t>
    </r>
    <r>
      <rPr>
        <sz val="11"/>
        <color theme="1"/>
        <rFont val="Calibri"/>
        <family val="2"/>
      </rPr>
      <t>Az intézményi adatlapon jelzett feladatellátási helyekre vonatkozó létszámot összegezze!)</t>
    </r>
  </si>
  <si>
    <r>
      <rPr>
        <i/>
        <sz val="11"/>
        <rFont val="Times New Roman"/>
        <family val="1"/>
      </rPr>
      <t>(amennyiben új fenntartója van a Pályázónak, és újrapályázóként pályázik)</t>
    </r>
    <r>
      <rPr>
        <sz val="11"/>
        <rFont val="Times New Roman"/>
        <family val="1"/>
      </rPr>
      <t xml:space="preserve"> tudomással bírok arról, hogy a fenntartó a korábbi, más intézményfenntartó révén, azonos feladatellátási helyre megszerzett korábbi Ökoiskola Címet folytatólagosan kívánja fenntartani. Amennyiben nem kívánja folytatólagosnak tekinteni a címet, elsőpályázóként pályázik (ld. önértékelési táblázat).</t>
    </r>
  </si>
  <si>
    <r>
      <t xml:space="preserve">Az intézmény milyen címre pályázik? </t>
    </r>
    <r>
      <rPr>
        <i/>
        <sz val="12"/>
        <color indexed="10"/>
        <rFont val="Times New Roman"/>
        <family val="1"/>
      </rPr>
      <t>Kattintson a cellára és válasszon a legördülő menüből!</t>
    </r>
  </si>
  <si>
    <r>
      <t xml:space="preserve">Újrapályázó esetében az előző címek elnyerésének éve(i): </t>
    </r>
    <r>
      <rPr>
        <i/>
        <sz val="12"/>
        <color indexed="10"/>
        <rFont val="Times New Roman"/>
        <family val="1"/>
      </rPr>
      <t>Kérjük írja be a megfelelő évszámokat a cellába!</t>
    </r>
  </si>
  <si>
    <t>Mértékegység</t>
  </si>
  <si>
    <t>3. Az intézmény házirendje/etikai, viselkedési vagy öko-kódexe tartalmazza a környezettudatos szabályokat, beleértve ezekbe a jelen C. kritériumcsoportban felsoroltak legalább felét.</t>
  </si>
  <si>
    <t>4. Az intézmény életében hangsúlyosan és bizonyíthatóan jelen van a megelőzés: a hulladékmennyiség, a víz- és energiafogyasztás éves szinten kimutathatóan csökken.</t>
  </si>
  <si>
    <t>5. Az intézmény figyelmet fordít a csapok és WC-tartályok működésének rendszeres ellenőrzésére, a csepegések, szivárgások azonnali megszüntetésére vagy a probléma jelzésére a fenntartó/működtető felé.</t>
  </si>
  <si>
    <t>6. A beszerzéseknél az intézmény - lehetőségeihez mérten - a helyi termelőket,  beszállítókat részesíti előnyben.</t>
  </si>
  <si>
    <t>7. Az intézmény takarítása és csúszásmentesítése során környezetbarát termékeket, eljárásokat használ.</t>
  </si>
  <si>
    <t>8. Az étkeztetésben a helyi termékek is jelen vannak (beszerzési ár arányában).</t>
  </si>
  <si>
    <t>9. A büfében kaphatók egészséges és környezetkímélő áruk (pl. gluténmentes, teljes kiőrlésű termék, helyi termelőtől származó idénygyümölcs, bio/natúr termék), környezetbarát módon történik a csomagolás és az eszközhasználat (pl. üvegpohár).</t>
  </si>
  <si>
    <t>10. Az intézmény segíti a családokat a környezetkímélő, egészséget nem károsító iskolai taneszközök kiválasztásában.</t>
  </si>
  <si>
    <t>11. Az intézmény  belső rendezvények szervezésénél figyelembe veszi a környezeti szempontokat (pl. eldobható eszközök mellőzése).</t>
  </si>
  <si>
    <t>12. Az intézmény lehetőséget biztosít a diákoknak személyes terek (saját asztal, öltözőszekrény …) kialakítására.</t>
  </si>
  <si>
    <t>13. Az intézmény lehetőséget ad az osztályközösségeknek a saját terek (osztályterem, folyosó szakasz) kialakítására.</t>
  </si>
  <si>
    <t>14. Az intézmény lehetőséget ad a diákoknak az intézményi környezet  (osztályterem, folyosók, közösségi terek berendezése, dekorálása, udvar kialakítás) alakításában való részvételre a tervezés és a megvalósítás során.</t>
  </si>
  <si>
    <t>15. Az intézmény arculata, dekorációja összhangban van a fenntarthatóságra nevelés céljaival.</t>
  </si>
  <si>
    <t>16. Az intézmény helyet biztosít a kulturált, kötetlen szabadidő eltöltésre.</t>
  </si>
  <si>
    <t>17. Az intézmény a mindennapi tevékenységének szervezésébe, a tartalmi munkába is rendszeresen bevonja a helyi lakóközösséget (egyének, szervezetek, gyülekezetek stb.), így lehetőséget teremt az önkéntes munkára.</t>
  </si>
  <si>
    <t>18. Az intézmény különféle, fenntarthatósággal kapcsolatos információs adathordozóinak száma (könyvek, újságok, CD-k).</t>
  </si>
  <si>
    <t xml:space="preserve">19. A könyvtárban külön polcon, kiemelt heyen találhatóak a fenntarthatósággal kapcsolatos könyvek, folyóiratok, segédanyagok. </t>
  </si>
  <si>
    <t xml:space="preserve">20. Az intézmény rendelkezik a terepi programok, külső helyszínen végzendő kutatómunka elvégzéséhez szükséges eszközökkel (pl. távcsövek, nagyítók, gyorshatározó lapok, mérőszalagok, feladatlapok…) </t>
  </si>
  <si>
    <t>21. Az intézmény rendelkezik biztonságos kerékpártárolóval vagy kerékpár tárolására alkalmas egyéb hellyel.</t>
  </si>
  <si>
    <t>22. Az intézménybe gyalog, kerékpárral, tömegközlekedéssel érkező intézményi dolgozók aránya (pl. a Bringázz a munkába! kampány mérései, vagy egyéb objektív becslés alapján).</t>
  </si>
  <si>
    <t>23. Az intézménybe gyalog, kerékpárral, tömegközlekedéssel érkező tanulók aránya (pl. a Bringázz a suliba! kampány mérései, vagy egyéb objektív becslés alapján).</t>
  </si>
  <si>
    <t>24. Az iskola iskolabuszt üzemeltet vagy telekocsik szerveződnek a diákok szállításához.</t>
  </si>
  <si>
    <t>25. Az intézményben szelektíven gyűjtött hulladékfajták száma.</t>
  </si>
  <si>
    <t>26. Az elektromos készülékekben az egyszer használatos elemek használatának kiváltása akkumulátorokkal.</t>
  </si>
  <si>
    <t>27. Zöld, gyepes felület (pl. a tűzfalak befuttatása is) van az intézmény területén.</t>
  </si>
  <si>
    <t>28. Fák, cserjék vannak az intézmény területén.</t>
  </si>
  <si>
    <t>29. Gondozott beltéri növényzet van az intézmény területén.</t>
  </si>
  <si>
    <t>30. A zöldfelület kialakítás során az őshonos növényfajok, a tájegységnek megfelelő fajkompozíciók előnyben részesültek.</t>
  </si>
  <si>
    <t>31. A mikroklímának megfelelő dísznövényeket telepítettek az udvarba.</t>
  </si>
  <si>
    <t>32. Madárvédelmi (madárodú, etető) és egyéb természetvédelmi berendezések (pl. lepkeitató) száma az intézmény területén.</t>
  </si>
  <si>
    <t xml:space="preserve">33. Esővizet használnak (pl. öntözésre) az arra alkalmas helyeken. </t>
  </si>
  <si>
    <t>35. Komposztáló működtetése megoldott.</t>
  </si>
  <si>
    <t>36. Környezetbarát anyagokból készült udvari játszóeszközöket állítottak fel.</t>
  </si>
  <si>
    <t>37. Szabadtéri sportpályákat működtetnek.</t>
  </si>
  <si>
    <r>
      <t xml:space="preserve">8. Az intézmény weblapja folyamatosan frissül, aktuális helyzetképet mutat, nyomon követhető rajta az ökoiskolai program megvalósulása. </t>
    </r>
    <r>
      <rPr>
        <i/>
        <sz val="11"/>
        <rFont val="Times New Roman"/>
        <family val="1"/>
      </rPr>
      <t>(Örökös Ökoiskola pályázat esetén kötelezően választandó feltétel.)</t>
    </r>
  </si>
  <si>
    <t>6. Az intézménynek működő kapcsolata van más Ökoiskolával, Zöld Óvodával vagy a regionális Ökoiskola Forrásközponttal, Örökös Ökoiskola pályázat esetén régióbeli köznevelési intézményekkel.</t>
  </si>
  <si>
    <t>Az intézmény által megfogalmazott, már teljesült saját kritériumok</t>
  </si>
  <si>
    <r>
      <t>I. VÁLLALÁSOK                                                                                                                                                            
M</t>
    </r>
    <r>
      <rPr>
        <sz val="11"/>
        <color indexed="8"/>
        <rFont val="Times New Roman"/>
        <family val="1"/>
      </rPr>
      <t>ég nem teljesült, de három éven belül a fenti listából választott vagy saját vállalás, három darab.</t>
    </r>
  </si>
  <si>
    <t>HATÁRIDŐ (amikorra vállalják a teljesítést)</t>
  </si>
  <si>
    <r>
      <t xml:space="preserve">A </t>
    </r>
    <r>
      <rPr>
        <b/>
        <i/>
        <sz val="11"/>
        <color indexed="10"/>
        <rFont val="Times New Roman"/>
        <family val="1"/>
      </rPr>
      <t>B, D, E, F</t>
    </r>
    <r>
      <rPr>
        <i/>
        <sz val="11"/>
        <color indexed="10"/>
        <rFont val="Times New Roman"/>
        <family val="1"/>
      </rPr>
      <t xml:space="preserve"> OSZLOP CELLÁI KITÖLTENDŐK!</t>
    </r>
  </si>
  <si>
    <t>Megjegyzés: A kötelező kritérium teljesüléséhez szükséges, hogy az intézményi alapdokumentumokban összehangoltan megjelenjenek a fenntarthatóságra nevelés céljai, a belőlük következő feladatok, a velük összefüggő eszközök, pedagógiai feladatok, felelősök és határidők. Az ökoiskolai munkatervet szakmailag helyesebb nem különálló, és az éves munkatervhez csak technikailag hozzácsatolt munkatervként létrehozni, hanem szervesen beilleszteni az éves munkatervbe. Amennyiben az éves munkaterv integráltan tartalmazza az ökoiskolai feladatokat, felelősöket, határidőket, akkor az ökoiskolai munkatervre vonatkozó kérdés Igen-nel megválaszolható, és a munkatervből szükség esetén ökoiskolai kivonat készíthető a bemutatáshoz (ld. 4. melléklet); vagy az egész munkaterv bemutatható.</t>
  </si>
  <si>
    <r>
      <t xml:space="preserve">1.      Az intézmény környezeti nevelési és/vagy fenntarthatóságra nevelési szempontú bemutatása </t>
    </r>
    <r>
      <rPr>
        <sz val="11"/>
        <rFont val="Times New Roman"/>
        <family val="1"/>
      </rPr>
      <t>(minimum 1800 karakter)</t>
    </r>
  </si>
  <si>
    <r>
      <t xml:space="preserve">2.      Az intézmény környezeti nevelési hagyományainak, szokásainak, rendszerszerű tevékenységeinek általános bemutatása </t>
    </r>
    <r>
      <rPr>
        <sz val="11"/>
        <rFont val="Times New Roman"/>
        <family val="1"/>
      </rPr>
      <t>(minimum 1000 karakter. A pályázathoz csak digitálisan csatolandó alábbi dokumentumokkal összhangban: elsőpályázóknál a 2015/2016-os tanévre vonatkozó munkaterv tervezete, újrapályázóknál és Örökös Ökoiskola címre pályázóknál a 2012-2014-ben kezdett tanévekre vonatkozó, a nevelőtestület által elfogadott munkaterv-beszámoló pdf állománya - szükség esetén az utolsó évre vonatkozóan a munkaterv, bármelyik év esetében a meghivatkozott munkaterv ökoiskolai vonatkozású, aláírt kivonata.)</t>
    </r>
  </si>
  <si>
    <r>
      <t xml:space="preserve">3. Az elmúlt három év legfontosabb fejlesztései, innovációi az ökoiskolai munka terén </t>
    </r>
    <r>
      <rPr>
        <sz val="11"/>
        <rFont val="Times New Roman"/>
        <family val="1"/>
      </rPr>
      <t>(minimum 1800 karakter, lehetőség szerint a pályázathoz csatolt munkaterv-beszámolók vagy ezek ökoiskolai kivonatai megfelelő fejezeteinek meghivatkozásával, és fényképekkel, melyeket a DVD-re írhat, vagy amelyeknek iskolai honlapján való elérhetőségét pontos linkkel megadja)</t>
    </r>
  </si>
  <si>
    <t>4. Az elmúlt három évre tervezett, de meg nem valósult fejlesztések felsorolása (*) és annak bemutatása, mi hiúsította meg a vállalást</t>
  </si>
  <si>
    <t>*: természetesen csak ha voltak ilyen fejlesztések</t>
  </si>
  <si>
    <t xml:space="preserve">Ökoiskola cím 2015 </t>
  </si>
  <si>
    <t>2. Az intézmény az ökoiskolai kritériumrendszerhez igazodó ökoiskolai munkatervet készített és  azt nyilvánosságra hozta. (Ld.intézmény bemutatása is.)</t>
  </si>
  <si>
    <t>Fajtánként 1, max. 4</t>
  </si>
  <si>
    <t>Ökoiskola pályázat 2015 - Az ökoiskola kritériumok értékelése</t>
  </si>
  <si>
    <t>Ökoiskola pályázat 2015</t>
  </si>
  <si>
    <t>Önértékelési kritériumok 2015</t>
  </si>
  <si>
    <t>Újrapályázók esetén: változott a fenntartó 2013. január 1. óta?</t>
  </si>
  <si>
    <t>34. Konyhakertet működtet az intézmény.</t>
  </si>
  <si>
    <t>Újrapályázó (beleértve az Örökös Ökoiskola Iskola címre pályázó) intézmények számára minimálisan elérendő összpontszám: 80 pont</t>
  </si>
  <si>
    <t>Budapesti Gazdasági Szakképzési Centrum Vásárhelyi Pál Kereskedelmi Szakközépiskolája</t>
  </si>
  <si>
    <t>203061021</t>
  </si>
  <si>
    <t>titkarsag@vasarhelyi.info</t>
  </si>
  <si>
    <t>http://vasarhelyi.info</t>
  </si>
  <si>
    <t>Bédiné Dancs Zsuzsa</t>
  </si>
  <si>
    <t>Somogyi Edit</t>
  </si>
  <si>
    <t>somogyi.edit@vasarhelyi.info</t>
  </si>
  <si>
    <t>Nemzetgazdasági Minisztérium</t>
  </si>
  <si>
    <t>Budapest, 2015.11.10</t>
  </si>
  <si>
    <t>1212. Budapest, Széchenyi István utca 95.</t>
  </si>
  <si>
    <t>I</t>
  </si>
  <si>
    <t>HPP, helyi tantervek</t>
  </si>
  <si>
    <t>ökomunkaterv</t>
  </si>
  <si>
    <t>iskolai munkaterv</t>
  </si>
  <si>
    <t>Tóth Edit</t>
  </si>
  <si>
    <t>DÖK munkaterv</t>
  </si>
  <si>
    <t>Csongrádi Tamás</t>
  </si>
  <si>
    <t>kirándulásterv</t>
  </si>
  <si>
    <t>ökoiskolai képzés</t>
  </si>
  <si>
    <t>Medveczki Katalin</t>
  </si>
  <si>
    <t>önértékelési kérdőív</t>
  </si>
  <si>
    <t>Máthé Olga</t>
  </si>
  <si>
    <t>1 db/év</t>
  </si>
  <si>
    <t>2 fő/év</t>
  </si>
  <si>
    <t>Kovács Attiláné, Somogyi Edit</t>
  </si>
  <si>
    <t>diploma és tanúsítvány</t>
  </si>
  <si>
    <t>beosztás, feladatok</t>
  </si>
  <si>
    <t>minden munkaközösség</t>
  </si>
  <si>
    <t>tanmenetek</t>
  </si>
  <si>
    <t>Németh György</t>
  </si>
  <si>
    <t>1 tábor/év</t>
  </si>
  <si>
    <t>tábori ütemterv</t>
  </si>
  <si>
    <t>sportkör ütemterv</t>
  </si>
  <si>
    <t>Sahin-Tóth Zsuzsa</t>
  </si>
  <si>
    <t>2 alkalom/év/9. évfolyam</t>
  </si>
  <si>
    <t>feladatlap</t>
  </si>
  <si>
    <t>ütemterv</t>
  </si>
  <si>
    <t>leírás</t>
  </si>
  <si>
    <t>házirend</t>
  </si>
  <si>
    <t>kimutatás</t>
  </si>
  <si>
    <t>számlák</t>
  </si>
  <si>
    <t>büfés</t>
  </si>
  <si>
    <t>Szalainé Nisóczi Ildikó</t>
  </si>
  <si>
    <t>szerződések</t>
  </si>
  <si>
    <t>Gacsó Viktória</t>
  </si>
  <si>
    <t>könyvtár</t>
  </si>
  <si>
    <t>Truczkó Andrea</t>
  </si>
  <si>
    <t>tantestület</t>
  </si>
  <si>
    <t>testnevelők</t>
  </si>
  <si>
    <t>felmérés</t>
  </si>
  <si>
    <t>képek</t>
  </si>
  <si>
    <t>Csongrádi Tamás és Somogyi Edit</t>
  </si>
  <si>
    <t>munkaterv</t>
  </si>
  <si>
    <t>SZMK és Somogyi Edit</t>
  </si>
  <si>
    <t>jegyzőkönyv</t>
  </si>
  <si>
    <t>Pusztai Andrea</t>
  </si>
  <si>
    <t>szórólap</t>
  </si>
  <si>
    <t>Kovács Endre</t>
  </si>
  <si>
    <t>honlap</t>
  </si>
  <si>
    <t>műsorterv</t>
  </si>
  <si>
    <t>Hajdú Csaba</t>
  </si>
  <si>
    <t>nevelési értekezlet</t>
  </si>
  <si>
    <t>ütemterv, képek</t>
  </si>
  <si>
    <t>Szalainé Nisóczi ildikó</t>
  </si>
  <si>
    <t>A) Sikeres pályázat megvalósítása fenntarthatóság témakörében</t>
  </si>
  <si>
    <t>B) Szelektív hulladékgyűjtés, energiatakarékos vízgazdálkodás</t>
  </si>
  <si>
    <t>C) E-napló és ügyintézés energiatakarékos megoldásai</t>
  </si>
  <si>
    <t>jegyzőkönyv, ppt, írásos beszámoló</t>
  </si>
  <si>
    <t>jegyzőkönyv, kimutatás</t>
  </si>
  <si>
    <t>óravázlat, ppt</t>
  </si>
  <si>
    <t>tisztítószerek listája, képek</t>
  </si>
  <si>
    <t>beszerzések,  megrendelések</t>
  </si>
  <si>
    <t>szállítólevél</t>
  </si>
  <si>
    <t>képek, árlista</t>
  </si>
  <si>
    <t>Tóth Edit, büfés</t>
  </si>
  <si>
    <t>forgatókönyv, ppt</t>
  </si>
  <si>
    <t>3 db</t>
  </si>
  <si>
    <t>Kovács Attiláné és Szobotin Andrea</t>
  </si>
  <si>
    <t>2 db</t>
  </si>
  <si>
    <t>feladatok, jegyek</t>
  </si>
  <si>
    <t>munkaközösség vezetők</t>
  </si>
</sst>
</file>

<file path=xl/styles.xml><?xml version="1.0" encoding="utf-8"?>
<styleSheet xmlns="http://schemas.openxmlformats.org/spreadsheetml/2006/main">
  <numFmts count="12">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Igen&quot;;&quot;Igen&quot;;&quot;Nem&quot;"/>
    <numFmt numFmtId="165" formatCode="&quot;Igaz&quot;;&quot;Igaz&quot;;&quot;Hamis&quot;"/>
    <numFmt numFmtId="166" formatCode="&quot;Be&quot;;&quot;Be&quot;;&quot;Ki&quot;"/>
    <numFmt numFmtId="167" formatCode="[$¥€-2]\ #\ ##,000_);[Red]\([$€-2]\ #\ ##,000\)"/>
  </numFmts>
  <fonts count="114">
    <font>
      <sz val="11"/>
      <color theme="1"/>
      <name val="Calibri"/>
      <family val="2"/>
    </font>
    <font>
      <sz val="11"/>
      <color indexed="8"/>
      <name val="Calibri"/>
      <family val="2"/>
    </font>
    <font>
      <sz val="10"/>
      <name val="Arial CE"/>
      <family val="2"/>
    </font>
    <font>
      <b/>
      <sz val="12"/>
      <color indexed="8"/>
      <name val="Times New Roman"/>
      <family val="1"/>
    </font>
    <font>
      <sz val="12"/>
      <color indexed="8"/>
      <name val="Times New Roman"/>
      <family val="1"/>
    </font>
    <font>
      <sz val="11"/>
      <color indexed="8"/>
      <name val="Times New Roman"/>
      <family val="1"/>
    </font>
    <font>
      <b/>
      <sz val="16"/>
      <color indexed="8"/>
      <name val="Times New Roman"/>
      <family val="1"/>
    </font>
    <font>
      <sz val="11"/>
      <name val="Times New Roman"/>
      <family val="1"/>
    </font>
    <font>
      <b/>
      <sz val="11"/>
      <name val="Times New Roman"/>
      <family val="1"/>
    </font>
    <font>
      <sz val="9"/>
      <name val="Tahoma"/>
      <family val="2"/>
    </font>
    <font>
      <b/>
      <sz val="11"/>
      <color indexed="8"/>
      <name val="Calibri"/>
      <family val="2"/>
    </font>
    <font>
      <b/>
      <i/>
      <sz val="11"/>
      <color indexed="8"/>
      <name val="Calibri"/>
      <family val="2"/>
    </font>
    <font>
      <b/>
      <i/>
      <sz val="9"/>
      <name val="Times New Roman"/>
      <family val="1"/>
    </font>
    <font>
      <sz val="11"/>
      <name val="Calibri"/>
      <family val="2"/>
    </font>
    <font>
      <i/>
      <sz val="12"/>
      <color indexed="10"/>
      <name val="Times New Roman"/>
      <family val="1"/>
    </font>
    <font>
      <i/>
      <sz val="11"/>
      <color indexed="10"/>
      <name val="Times New Roman"/>
      <family val="1"/>
    </font>
    <font>
      <b/>
      <sz val="11"/>
      <name val="Calibri"/>
      <family val="2"/>
    </font>
    <font>
      <sz val="11"/>
      <name val="Arial"/>
      <family val="2"/>
    </font>
    <font>
      <sz val="12"/>
      <name val="Times New Roman"/>
      <family val="1"/>
    </font>
    <font>
      <i/>
      <sz val="11"/>
      <name val="Times New Roman"/>
      <family val="1"/>
    </font>
    <font>
      <b/>
      <i/>
      <sz val="11"/>
      <color indexed="10"/>
      <name val="Times New Roman"/>
      <family val="1"/>
    </font>
    <font>
      <i/>
      <sz val="12"/>
      <name val="Times New Roman"/>
      <family val="1"/>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u val="single"/>
      <sz val="11"/>
      <color indexed="12"/>
      <name val="Calibri"/>
      <family val="2"/>
    </font>
    <font>
      <sz val="11"/>
      <color indexed="52"/>
      <name val="Calibri"/>
      <family val="2"/>
    </font>
    <font>
      <sz val="11"/>
      <color indexed="17"/>
      <name val="Calibri"/>
      <family val="2"/>
    </font>
    <font>
      <b/>
      <sz val="11"/>
      <color indexed="63"/>
      <name val="Calibri"/>
      <family val="2"/>
    </font>
    <font>
      <u val="single"/>
      <sz val="11"/>
      <color indexed="20"/>
      <name val="Calibri"/>
      <family val="2"/>
    </font>
    <font>
      <i/>
      <sz val="11"/>
      <color indexed="23"/>
      <name val="Calibri"/>
      <family val="2"/>
    </font>
    <font>
      <sz val="11"/>
      <color indexed="20"/>
      <name val="Calibri"/>
      <family val="2"/>
    </font>
    <font>
      <sz val="11"/>
      <color indexed="60"/>
      <name val="Calibri"/>
      <family val="2"/>
    </font>
    <font>
      <b/>
      <sz val="11"/>
      <color indexed="52"/>
      <name val="Calibri"/>
      <family val="2"/>
    </font>
    <font>
      <sz val="12"/>
      <color indexed="8"/>
      <name val="Arial CE"/>
      <family val="2"/>
    </font>
    <font>
      <sz val="12"/>
      <color indexed="8"/>
      <name val="Calibri"/>
      <family val="2"/>
    </font>
    <font>
      <sz val="16"/>
      <color indexed="8"/>
      <name val="Calibri"/>
      <family val="2"/>
    </font>
    <font>
      <sz val="11"/>
      <color indexed="8"/>
      <name val="Arial"/>
      <family val="2"/>
    </font>
    <font>
      <i/>
      <sz val="11"/>
      <color indexed="8"/>
      <name val="Calibri"/>
      <family val="2"/>
    </font>
    <font>
      <sz val="11"/>
      <color indexed="8"/>
      <name val="Arial CE"/>
      <family val="2"/>
    </font>
    <font>
      <b/>
      <sz val="11"/>
      <color indexed="8"/>
      <name val="Times New Roman"/>
      <family val="1"/>
    </font>
    <font>
      <sz val="11"/>
      <color indexed="10"/>
      <name val="Times New Roman"/>
      <family val="1"/>
    </font>
    <font>
      <b/>
      <sz val="14"/>
      <color indexed="10"/>
      <name val="Times New Roman"/>
      <family val="1"/>
    </font>
    <font>
      <b/>
      <sz val="14"/>
      <color indexed="8"/>
      <name val="Times New Roman"/>
      <family val="1"/>
    </font>
    <font>
      <sz val="14"/>
      <color indexed="8"/>
      <name val="Times New Roman"/>
      <family val="1"/>
    </font>
    <font>
      <sz val="14"/>
      <color indexed="8"/>
      <name val="Arial CE"/>
      <family val="2"/>
    </font>
    <font>
      <sz val="14"/>
      <color indexed="10"/>
      <name val="Times New Roman"/>
      <family val="1"/>
    </font>
    <font>
      <b/>
      <sz val="14"/>
      <color indexed="8"/>
      <name val="Calibri"/>
      <family val="2"/>
    </font>
    <font>
      <sz val="10"/>
      <color indexed="8"/>
      <name val="Times New Roman"/>
      <family val="1"/>
    </font>
    <font>
      <sz val="11"/>
      <color indexed="9"/>
      <name val="Times New Roman"/>
      <family val="1"/>
    </font>
    <font>
      <i/>
      <sz val="9"/>
      <color indexed="10"/>
      <name val="Times New Roman"/>
      <family val="1"/>
    </font>
    <font>
      <b/>
      <sz val="11"/>
      <color indexed="8"/>
      <name val="Arial"/>
      <family val="2"/>
    </font>
    <font>
      <i/>
      <sz val="10"/>
      <color indexed="10"/>
      <name val="Times New Roman"/>
      <family val="1"/>
    </font>
    <font>
      <i/>
      <sz val="11"/>
      <color indexed="8"/>
      <name val="Times New Roman"/>
      <family val="1"/>
    </font>
    <font>
      <b/>
      <sz val="15"/>
      <color indexed="8"/>
      <name val="Times New Roman"/>
      <family val="1"/>
    </font>
    <font>
      <b/>
      <i/>
      <sz val="12"/>
      <color indexed="8"/>
      <name val="Times New Roman"/>
      <family val="1"/>
    </font>
    <font>
      <i/>
      <sz val="12"/>
      <color indexed="8"/>
      <name val="Times New Roman"/>
      <family val="1"/>
    </font>
    <font>
      <sz val="10"/>
      <color indexed="8"/>
      <name val="Arial"/>
      <family val="2"/>
    </font>
    <font>
      <sz val="16"/>
      <color indexed="8"/>
      <name val="Times New Roman"/>
      <family val="1"/>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1"/>
      <color theme="10"/>
      <name val="Calibri"/>
      <family val="2"/>
    </font>
    <font>
      <sz val="11"/>
      <color rgb="FFFA7D00"/>
      <name val="Calibri"/>
      <family val="2"/>
    </font>
    <font>
      <sz val="11"/>
      <color rgb="FF006100"/>
      <name val="Calibri"/>
      <family val="2"/>
    </font>
    <font>
      <b/>
      <sz val="11"/>
      <color rgb="FF3F3F3F"/>
      <name val="Calibri"/>
      <family val="2"/>
    </font>
    <font>
      <u val="single"/>
      <sz val="11"/>
      <color theme="11"/>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2"/>
      <color theme="1"/>
      <name val="Arial CE"/>
      <family val="2"/>
    </font>
    <font>
      <sz val="12"/>
      <color theme="1"/>
      <name val="Calibri"/>
      <family val="2"/>
    </font>
    <font>
      <sz val="12"/>
      <color theme="1"/>
      <name val="Times New Roman"/>
      <family val="1"/>
    </font>
    <font>
      <sz val="11"/>
      <color theme="1"/>
      <name val="Times New Roman"/>
      <family val="1"/>
    </font>
    <font>
      <b/>
      <sz val="12"/>
      <color theme="1"/>
      <name val="Times New Roman"/>
      <family val="1"/>
    </font>
    <font>
      <b/>
      <sz val="16"/>
      <color theme="1"/>
      <name val="Times New Roman"/>
      <family val="1"/>
    </font>
    <font>
      <sz val="16"/>
      <color theme="1"/>
      <name val="Calibri"/>
      <family val="2"/>
    </font>
    <font>
      <sz val="11"/>
      <color theme="1"/>
      <name val="Arial"/>
      <family val="2"/>
    </font>
    <font>
      <i/>
      <sz val="11"/>
      <color theme="1"/>
      <name val="Calibri"/>
      <family val="2"/>
    </font>
    <font>
      <sz val="11"/>
      <color theme="1"/>
      <name val="Arial CE"/>
      <family val="2"/>
    </font>
    <font>
      <b/>
      <sz val="11"/>
      <color theme="1"/>
      <name val="Times New Roman"/>
      <family val="1"/>
    </font>
    <font>
      <sz val="11"/>
      <color rgb="FFFF0000"/>
      <name val="Times New Roman"/>
      <family val="1"/>
    </font>
    <font>
      <b/>
      <sz val="14"/>
      <color rgb="FFFF0000"/>
      <name val="Times New Roman"/>
      <family val="1"/>
    </font>
    <font>
      <b/>
      <sz val="14"/>
      <color theme="1"/>
      <name val="Times New Roman"/>
      <family val="1"/>
    </font>
    <font>
      <sz val="14"/>
      <color theme="1"/>
      <name val="Times New Roman"/>
      <family val="1"/>
    </font>
    <font>
      <sz val="14"/>
      <color theme="1"/>
      <name val="Arial CE"/>
      <family val="2"/>
    </font>
    <font>
      <sz val="14"/>
      <color rgb="FFFF0000"/>
      <name val="Times New Roman"/>
      <family val="1"/>
    </font>
    <font>
      <b/>
      <sz val="14"/>
      <color theme="1"/>
      <name val="Calibri"/>
      <family val="2"/>
    </font>
    <font>
      <sz val="10"/>
      <color theme="1"/>
      <name val="Times New Roman"/>
      <family val="1"/>
    </font>
    <font>
      <sz val="11"/>
      <color theme="0"/>
      <name val="Times New Roman"/>
      <family val="1"/>
    </font>
    <font>
      <i/>
      <sz val="9"/>
      <color rgb="FFFF0000"/>
      <name val="Times New Roman"/>
      <family val="1"/>
    </font>
    <font>
      <i/>
      <sz val="12"/>
      <color rgb="FFFF0000"/>
      <name val="Times New Roman"/>
      <family val="1"/>
    </font>
    <font>
      <b/>
      <sz val="11"/>
      <color theme="1"/>
      <name val="Arial"/>
      <family val="2"/>
    </font>
    <font>
      <i/>
      <sz val="10"/>
      <color rgb="FFFF0000"/>
      <name val="Times New Roman"/>
      <family val="1"/>
    </font>
    <font>
      <b/>
      <sz val="15"/>
      <color theme="1"/>
      <name val="Times New Roman"/>
      <family val="1"/>
    </font>
    <font>
      <i/>
      <sz val="11"/>
      <color theme="1"/>
      <name val="Times New Roman"/>
      <family val="1"/>
    </font>
    <font>
      <i/>
      <sz val="11"/>
      <color rgb="FFFF0000"/>
      <name val="Times New Roman"/>
      <family val="1"/>
    </font>
    <font>
      <b/>
      <i/>
      <sz val="12"/>
      <color theme="1"/>
      <name val="Times New Roman"/>
      <family val="1"/>
    </font>
    <font>
      <i/>
      <sz val="12"/>
      <color theme="1"/>
      <name val="Times New Roman"/>
      <family val="1"/>
    </font>
    <font>
      <sz val="10"/>
      <color theme="1"/>
      <name val="Arial"/>
      <family val="2"/>
    </font>
    <font>
      <sz val="16"/>
      <color theme="1"/>
      <name val="Times New Roman"/>
      <family val="1"/>
    </font>
    <font>
      <b/>
      <sz val="8"/>
      <name val="Calibri"/>
      <family val="2"/>
    </font>
  </fonts>
  <fills count="40">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6" tint="-0.24997000396251678"/>
        <bgColor indexed="64"/>
      </patternFill>
    </fill>
    <fill>
      <patternFill patternType="solid">
        <fgColor rgb="FFFFC000"/>
        <bgColor indexed="64"/>
      </patternFill>
    </fill>
    <fill>
      <patternFill patternType="solid">
        <fgColor indexed="22"/>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thin"/>
      <right style="thin"/>
      <top/>
      <bottom style="thin"/>
    </border>
    <border>
      <left style="thin"/>
      <right/>
      <top/>
      <bottom/>
    </border>
    <border>
      <left style="thin"/>
      <right/>
      <top/>
      <bottom style="thin"/>
    </border>
    <border>
      <left style="thin"/>
      <right style="thin"/>
      <top/>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thin"/>
      <bottom style="thin"/>
    </border>
    <border>
      <left style="medium"/>
      <right style="thin"/>
      <top/>
      <bottom style="thin"/>
    </border>
    <border>
      <left style="thin"/>
      <right style="medium"/>
      <top/>
      <bottom style="thin"/>
    </border>
    <border>
      <left style="thin"/>
      <right style="medium"/>
      <top/>
      <bottom/>
    </border>
    <border>
      <left style="thin"/>
      <right style="medium"/>
      <top style="thin"/>
      <bottom style="thin"/>
    </border>
    <border>
      <left style="thin"/>
      <right style="thin"/>
      <top style="thin"/>
      <bottom/>
    </border>
    <border>
      <left style="thin"/>
      <right/>
      <top style="thin"/>
      <bottom style="thin"/>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
      <left/>
      <right/>
      <top/>
      <bottom style="thin"/>
    </border>
    <border>
      <left/>
      <right/>
      <top style="thin"/>
      <bottom style="thin"/>
    </border>
    <border>
      <left/>
      <right style="medium"/>
      <top style="thin"/>
      <bottom style="thin"/>
    </border>
    <border>
      <left>
        <color indexed="63"/>
      </left>
      <right style="thin"/>
      <top/>
      <bottom>
        <color indexed="63"/>
      </bottom>
    </border>
    <border>
      <left/>
      <right style="thin"/>
      <top style="thin"/>
      <bottom style="thin"/>
    </border>
    <border>
      <left/>
      <right/>
      <top style="thin"/>
      <bottom/>
    </border>
    <border>
      <left/>
      <right style="medium"/>
      <top style="thin"/>
      <bottom/>
    </border>
    <border>
      <left/>
      <right style="medium"/>
      <top/>
      <bottom style="thin"/>
    </border>
    <border>
      <left style="medium"/>
      <right/>
      <top style="thin"/>
      <bottom style="thin"/>
    </border>
    <border>
      <left style="medium"/>
      <right style="thin"/>
      <top style="thin"/>
      <bottom style="medium"/>
    </border>
    <border>
      <left style="thin"/>
      <right style="thin"/>
      <top style="thin"/>
      <bottom style="medium"/>
    </border>
    <border>
      <left style="thin"/>
      <right style="thin"/>
      <top/>
      <bottom style="medium"/>
    </border>
    <border>
      <left style="thin"/>
      <right style="medium"/>
      <top style="thin"/>
      <bottom style="medium"/>
    </border>
    <border>
      <left style="medium"/>
      <right style="thin"/>
      <top/>
      <bottom style="medium"/>
    </border>
    <border>
      <left style="thin"/>
      <right style="medium"/>
      <top/>
      <bottom style="medium"/>
    </border>
    <border>
      <left style="medium">
        <color indexed="8"/>
      </left>
      <right/>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border>
    <border>
      <left/>
      <right/>
      <top style="medium"/>
      <bottom/>
    </border>
    <border>
      <left/>
      <right style="medium"/>
      <top style="medium"/>
      <bottom/>
    </border>
    <border>
      <left style="medium"/>
      <right>
        <color indexed="63"/>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0" borderId="0" applyNumberFormat="0" applyFill="0" applyBorder="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0" fontId="70" fillId="27"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6" applyNumberFormat="0" applyFill="0" applyAlignment="0" applyProtection="0"/>
    <xf numFmtId="0" fontId="0" fillId="28" borderId="7" applyNumberFormat="0" applyFont="0" applyAlignment="0" applyProtection="0"/>
    <xf numFmtId="0" fontId="74" fillId="29" borderId="0" applyNumberFormat="0" applyBorder="0" applyAlignment="0" applyProtection="0"/>
    <xf numFmtId="0" fontId="75" fillId="30" borderId="8"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2" fillId="0" borderId="0">
      <alignment/>
      <protection/>
    </xf>
    <xf numFmtId="0" fontId="2" fillId="0" borderId="0">
      <alignment/>
      <protection/>
    </xf>
    <xf numFmtId="0" fontId="7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9" fillId="31" borderId="0" applyNumberFormat="0" applyBorder="0" applyAlignment="0" applyProtection="0"/>
    <xf numFmtId="0" fontId="80" fillId="32" borderId="0" applyNumberFormat="0" applyBorder="0" applyAlignment="0" applyProtection="0"/>
    <xf numFmtId="0" fontId="81" fillId="30" borderId="1" applyNumberFormat="0" applyAlignment="0" applyProtection="0"/>
    <xf numFmtId="9" fontId="0" fillId="0" borderId="0" applyFont="0" applyFill="0" applyBorder="0" applyAlignment="0" applyProtection="0"/>
  </cellStyleXfs>
  <cellXfs count="366">
    <xf numFmtId="0" fontId="0" fillId="0" borderId="0" xfId="0" applyFont="1" applyAlignment="1">
      <alignment/>
    </xf>
    <xf numFmtId="0" fontId="82" fillId="0" borderId="0" xfId="56" applyFont="1">
      <alignment/>
      <protection/>
    </xf>
    <xf numFmtId="0" fontId="83" fillId="0" borderId="0" xfId="0" applyFont="1" applyAlignment="1">
      <alignment/>
    </xf>
    <xf numFmtId="0" fontId="83" fillId="0" borderId="0" xfId="56" applyFont="1" applyAlignment="1">
      <alignment wrapText="1"/>
      <protection/>
    </xf>
    <xf numFmtId="0" fontId="0" fillId="0" borderId="0" xfId="0" applyFont="1" applyAlignment="1">
      <alignment/>
    </xf>
    <xf numFmtId="0" fontId="84" fillId="0" borderId="0" xfId="56" applyFont="1" applyAlignment="1">
      <alignment horizontal="justify" vertical="top" wrapText="1"/>
      <protection/>
    </xf>
    <xf numFmtId="0" fontId="84" fillId="0" borderId="0" xfId="56" applyFont="1" applyBorder="1" applyAlignment="1">
      <alignment horizontal="justify" vertical="top" wrapText="1"/>
      <protection/>
    </xf>
    <xf numFmtId="0" fontId="0" fillId="0" borderId="0" xfId="0" applyAlignment="1">
      <alignment vertical="top"/>
    </xf>
    <xf numFmtId="0" fontId="85" fillId="0" borderId="0" xfId="0" applyFont="1" applyAlignment="1">
      <alignment vertical="top"/>
    </xf>
    <xf numFmtId="0" fontId="86" fillId="0" borderId="0" xfId="0" applyFont="1" applyAlignment="1">
      <alignment horizontal="center" vertical="top"/>
    </xf>
    <xf numFmtId="0" fontId="84" fillId="0" borderId="0" xfId="0" applyFont="1" applyAlignment="1">
      <alignment vertical="top"/>
    </xf>
    <xf numFmtId="0" fontId="84" fillId="0" borderId="0" xfId="0" applyFont="1" applyBorder="1" applyAlignment="1">
      <alignment vertical="top"/>
    </xf>
    <xf numFmtId="0" fontId="0" fillId="0" borderId="0" xfId="0" applyAlignment="1">
      <alignment horizontal="left" vertical="top"/>
    </xf>
    <xf numFmtId="0" fontId="0" fillId="0" borderId="0" xfId="0" applyBorder="1" applyAlignment="1">
      <alignment vertical="top"/>
    </xf>
    <xf numFmtId="0" fontId="87" fillId="0" borderId="0" xfId="0" applyFont="1" applyAlignment="1">
      <alignment/>
    </xf>
    <xf numFmtId="0" fontId="88" fillId="0" borderId="0" xfId="0" applyFont="1" applyAlignment="1">
      <alignment vertical="top"/>
    </xf>
    <xf numFmtId="0" fontId="87" fillId="0" borderId="0" xfId="0" applyFont="1" applyAlignment="1">
      <alignment vertical="top"/>
    </xf>
    <xf numFmtId="0" fontId="85" fillId="0" borderId="0" xfId="0" applyFont="1" applyAlignment="1">
      <alignment vertical="top" wrapText="1"/>
    </xf>
    <xf numFmtId="0" fontId="89" fillId="0" borderId="0" xfId="0" applyFont="1" applyAlignment="1">
      <alignment vertical="center" wrapText="1"/>
    </xf>
    <xf numFmtId="0" fontId="90" fillId="0" borderId="0" xfId="0" applyFont="1" applyBorder="1" applyAlignment="1">
      <alignment vertical="top"/>
    </xf>
    <xf numFmtId="0" fontId="85" fillId="0" borderId="0" xfId="0" applyFont="1" applyFill="1" applyAlignment="1">
      <alignment horizontal="left" vertical="top"/>
    </xf>
    <xf numFmtId="0" fontId="0" fillId="0" borderId="0" xfId="0" applyFont="1" applyAlignment="1">
      <alignment horizontal="center"/>
    </xf>
    <xf numFmtId="0" fontId="1" fillId="0" borderId="0" xfId="0" applyFont="1" applyAlignment="1">
      <alignment horizontal="center"/>
    </xf>
    <xf numFmtId="0" fontId="1" fillId="0" borderId="0" xfId="0" applyFont="1" applyAlignment="1">
      <alignment/>
    </xf>
    <xf numFmtId="0" fontId="85" fillId="0" borderId="0" xfId="56" applyFont="1" applyFill="1" applyBorder="1" applyAlignment="1">
      <alignment horizontal="left" vertical="top" wrapText="1"/>
      <protection/>
    </xf>
    <xf numFmtId="0" fontId="91" fillId="0" borderId="0" xfId="56" applyFont="1">
      <alignment/>
      <protection/>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92" fillId="33" borderId="10" xfId="56" applyFont="1" applyFill="1" applyBorder="1" applyAlignment="1">
      <alignment horizontal="center" vertical="top" wrapText="1"/>
      <protection/>
    </xf>
    <xf numFmtId="0" fontId="91" fillId="0" borderId="0" xfId="57" applyFont="1" applyBorder="1" applyAlignment="1">
      <alignment vertical="top" wrapText="1"/>
      <protection/>
    </xf>
    <xf numFmtId="0" fontId="7" fillId="0" borderId="0" xfId="56" applyFont="1" applyFill="1" applyBorder="1" applyAlignment="1">
      <alignment horizontal="left" vertical="top" wrapText="1"/>
      <protection/>
    </xf>
    <xf numFmtId="0" fontId="91" fillId="0" borderId="0" xfId="57" applyFont="1" applyBorder="1" applyAlignment="1">
      <alignment wrapText="1"/>
      <protection/>
    </xf>
    <xf numFmtId="0" fontId="1" fillId="0" borderId="0" xfId="0" applyFont="1" applyBorder="1" applyAlignment="1">
      <alignment/>
    </xf>
    <xf numFmtId="0" fontId="0" fillId="0" borderId="0" xfId="0" applyFont="1" applyAlignment="1">
      <alignment horizontal="center"/>
    </xf>
    <xf numFmtId="0" fontId="92" fillId="33" borderId="10" xfId="57" applyFont="1" applyFill="1" applyBorder="1" applyAlignment="1">
      <alignment horizontal="center" vertical="top" wrapText="1"/>
      <protection/>
    </xf>
    <xf numFmtId="0" fontId="85" fillId="34" borderId="0" xfId="0" applyFont="1" applyFill="1" applyBorder="1" applyAlignment="1">
      <alignment horizontal="left" vertical="top"/>
    </xf>
    <xf numFmtId="0" fontId="92" fillId="34" borderId="0" xfId="0" applyFont="1" applyFill="1" applyBorder="1" applyAlignment="1">
      <alignment horizontal="left" vertical="top"/>
    </xf>
    <xf numFmtId="0" fontId="85" fillId="34" borderId="0" xfId="0" applyFont="1" applyFill="1" applyBorder="1" applyAlignment="1">
      <alignment horizontal="right" vertical="top"/>
    </xf>
    <xf numFmtId="0" fontId="85" fillId="34" borderId="0" xfId="0" applyFont="1" applyFill="1" applyBorder="1" applyAlignment="1">
      <alignment horizontal="center" vertical="top"/>
    </xf>
    <xf numFmtId="0" fontId="85" fillId="34" borderId="0" xfId="0" applyFont="1" applyFill="1" applyBorder="1" applyAlignment="1">
      <alignment vertical="top"/>
    </xf>
    <xf numFmtId="0" fontId="85" fillId="34" borderId="11" xfId="56" applyFont="1" applyFill="1" applyBorder="1" applyAlignment="1">
      <alignment horizontal="center" vertical="top" wrapText="1"/>
      <protection/>
    </xf>
    <xf numFmtId="0" fontId="85" fillId="35" borderId="11" xfId="56" applyFont="1" applyFill="1" applyBorder="1" applyAlignment="1">
      <alignment horizontal="center" vertical="top" wrapText="1"/>
      <protection/>
    </xf>
    <xf numFmtId="0" fontId="92" fillId="35" borderId="12" xfId="56" applyFont="1" applyFill="1" applyBorder="1" applyAlignment="1">
      <alignment horizontal="center" vertical="top" wrapText="1"/>
      <protection/>
    </xf>
    <xf numFmtId="0" fontId="1" fillId="35" borderId="13" xfId="0" applyFont="1" applyFill="1" applyBorder="1" applyAlignment="1">
      <alignment/>
    </xf>
    <xf numFmtId="0" fontId="85" fillId="35" borderId="14" xfId="56" applyFont="1" applyFill="1" applyBorder="1" applyAlignment="1">
      <alignment horizontal="center" vertical="top" wrapText="1"/>
      <protection/>
    </xf>
    <xf numFmtId="0" fontId="85" fillId="35" borderId="12" xfId="56" applyFont="1" applyFill="1" applyBorder="1" applyAlignment="1">
      <alignment horizontal="center" vertical="top" wrapText="1"/>
      <protection/>
    </xf>
    <xf numFmtId="0" fontId="85" fillId="35" borderId="12" xfId="56" applyFont="1" applyFill="1" applyBorder="1" applyAlignment="1">
      <alignment horizontal="left" vertical="top" wrapText="1"/>
      <protection/>
    </xf>
    <xf numFmtId="0" fontId="85" fillId="35" borderId="12" xfId="57" applyFont="1" applyFill="1" applyBorder="1" applyAlignment="1">
      <alignment horizontal="center" vertical="top" wrapText="1"/>
      <protection/>
    </xf>
    <xf numFmtId="0" fontId="0" fillId="35" borderId="12" xfId="0" applyFont="1" applyFill="1" applyBorder="1" applyAlignment="1">
      <alignment/>
    </xf>
    <xf numFmtId="0" fontId="85" fillId="35" borderId="12" xfId="56" applyFont="1" applyFill="1" applyBorder="1" applyAlignment="1">
      <alignment horizontal="center" wrapText="1"/>
      <protection/>
    </xf>
    <xf numFmtId="0" fontId="0" fillId="35" borderId="15" xfId="0" applyFont="1" applyFill="1" applyBorder="1" applyAlignment="1">
      <alignment/>
    </xf>
    <xf numFmtId="0" fontId="92" fillId="34" borderId="0" xfId="56" applyFont="1" applyFill="1" applyBorder="1" applyAlignment="1">
      <alignment vertical="top" wrapText="1"/>
      <protection/>
    </xf>
    <xf numFmtId="0" fontId="85" fillId="34" borderId="0" xfId="56" applyFont="1" applyFill="1" applyBorder="1" applyAlignment="1">
      <alignment vertical="top" wrapText="1"/>
      <protection/>
    </xf>
    <xf numFmtId="0" fontId="1" fillId="34" borderId="0" xfId="0" applyFont="1" applyFill="1" applyBorder="1" applyAlignment="1">
      <alignment/>
    </xf>
    <xf numFmtId="0" fontId="89" fillId="34" borderId="0" xfId="56" applyFont="1" applyFill="1" applyBorder="1" applyAlignment="1">
      <alignment vertical="top" wrapText="1"/>
      <protection/>
    </xf>
    <xf numFmtId="0" fontId="0" fillId="34" borderId="0" xfId="0" applyFont="1" applyFill="1" applyBorder="1" applyAlignment="1">
      <alignment/>
    </xf>
    <xf numFmtId="0" fontId="85" fillId="34" borderId="0" xfId="56" applyFont="1" applyFill="1" applyBorder="1" applyAlignment="1">
      <alignment horizontal="left" vertical="top" wrapText="1"/>
      <protection/>
    </xf>
    <xf numFmtId="0" fontId="92" fillId="34" borderId="0" xfId="56" applyFont="1" applyFill="1" applyBorder="1" applyAlignment="1">
      <alignment horizontal="left" vertical="top" wrapText="1"/>
      <protection/>
    </xf>
    <xf numFmtId="0" fontId="90" fillId="34" borderId="0" xfId="0" applyFont="1" applyFill="1" applyBorder="1" applyAlignment="1">
      <alignment/>
    </xf>
    <xf numFmtId="0" fontId="85" fillId="0" borderId="0" xfId="0" applyFont="1" applyFill="1" applyBorder="1" applyAlignment="1">
      <alignment horizontal="left" vertical="top"/>
    </xf>
    <xf numFmtId="0" fontId="92" fillId="34" borderId="16" xfId="0" applyFont="1" applyFill="1" applyBorder="1" applyAlignment="1">
      <alignment horizontal="left" vertical="top"/>
    </xf>
    <xf numFmtId="0" fontId="92" fillId="34" borderId="17" xfId="0" applyFont="1" applyFill="1" applyBorder="1" applyAlignment="1">
      <alignment horizontal="left" vertical="top"/>
    </xf>
    <xf numFmtId="0" fontId="85" fillId="34" borderId="16" xfId="0" applyFont="1" applyFill="1" applyBorder="1" applyAlignment="1">
      <alignment horizontal="left" vertical="top"/>
    </xf>
    <xf numFmtId="0" fontId="85" fillId="34" borderId="17" xfId="0" applyFont="1" applyFill="1" applyBorder="1" applyAlignment="1">
      <alignment horizontal="left" vertical="top"/>
    </xf>
    <xf numFmtId="0" fontId="85" fillId="34" borderId="17" xfId="0" applyFont="1" applyFill="1" applyBorder="1" applyAlignment="1">
      <alignment horizontal="center" vertical="top"/>
    </xf>
    <xf numFmtId="0" fontId="85" fillId="34" borderId="16" xfId="0" applyFont="1" applyFill="1" applyBorder="1" applyAlignment="1">
      <alignment vertical="top"/>
    </xf>
    <xf numFmtId="0" fontId="85" fillId="34" borderId="18" xfId="0" applyFont="1" applyFill="1" applyBorder="1" applyAlignment="1">
      <alignment horizontal="left" vertical="top"/>
    </xf>
    <xf numFmtId="0" fontId="85" fillId="34" borderId="19" xfId="0" applyFont="1" applyFill="1" applyBorder="1" applyAlignment="1">
      <alignment horizontal="left" vertical="top"/>
    </xf>
    <xf numFmtId="0" fontId="85" fillId="34" borderId="20" xfId="0" applyFont="1" applyFill="1" applyBorder="1" applyAlignment="1">
      <alignment horizontal="left" vertical="top"/>
    </xf>
    <xf numFmtId="0" fontId="85" fillId="34" borderId="16" xfId="0" applyFont="1" applyFill="1" applyBorder="1" applyAlignment="1">
      <alignment horizontal="right" vertical="top"/>
    </xf>
    <xf numFmtId="0" fontId="92" fillId="34" borderId="16" xfId="0" applyFont="1" applyFill="1" applyBorder="1" applyAlignment="1">
      <alignment/>
    </xf>
    <xf numFmtId="0" fontId="92" fillId="34" borderId="0" xfId="0" applyFont="1" applyFill="1" applyBorder="1" applyAlignment="1">
      <alignment/>
    </xf>
    <xf numFmtId="0" fontId="92" fillId="34" borderId="17" xfId="0" applyFont="1" applyFill="1" applyBorder="1" applyAlignment="1">
      <alignment horizontal="right"/>
    </xf>
    <xf numFmtId="0" fontId="92" fillId="34" borderId="16" xfId="0" applyFont="1" applyFill="1" applyBorder="1" applyAlignment="1">
      <alignment horizontal="center"/>
    </xf>
    <xf numFmtId="0" fontId="92" fillId="34" borderId="0" xfId="0" applyFont="1" applyFill="1" applyBorder="1" applyAlignment="1">
      <alignment horizontal="center"/>
    </xf>
    <xf numFmtId="0" fontId="92" fillId="34" borderId="17" xfId="0" applyFont="1" applyFill="1" applyBorder="1" applyAlignment="1">
      <alignment horizontal="center"/>
    </xf>
    <xf numFmtId="0" fontId="85" fillId="34" borderId="16" xfId="56" applyFont="1" applyFill="1" applyBorder="1" applyAlignment="1">
      <alignment vertical="top" wrapText="1"/>
      <protection/>
    </xf>
    <xf numFmtId="0" fontId="1" fillId="34" borderId="17" xfId="0" applyFont="1" applyFill="1" applyBorder="1" applyAlignment="1">
      <alignment/>
    </xf>
    <xf numFmtId="0" fontId="92" fillId="34" borderId="17" xfId="56" applyFont="1" applyFill="1" applyBorder="1" applyAlignment="1">
      <alignment vertical="top" wrapText="1"/>
      <protection/>
    </xf>
    <xf numFmtId="0" fontId="89" fillId="34" borderId="17" xfId="56" applyFont="1" applyFill="1" applyBorder="1" applyAlignment="1">
      <alignment vertical="top" wrapText="1"/>
      <protection/>
    </xf>
    <xf numFmtId="0" fontId="85" fillId="34" borderId="17" xfId="56" applyFont="1" applyFill="1" applyBorder="1" applyAlignment="1">
      <alignment vertical="top" wrapText="1"/>
      <protection/>
    </xf>
    <xf numFmtId="0" fontId="85" fillId="34" borderId="17" xfId="56" applyFont="1" applyFill="1" applyBorder="1" applyAlignment="1">
      <alignment horizontal="left" vertical="top" wrapText="1"/>
      <protection/>
    </xf>
    <xf numFmtId="0" fontId="0" fillId="34" borderId="17" xfId="0" applyFont="1" applyFill="1" applyBorder="1" applyAlignment="1">
      <alignment/>
    </xf>
    <xf numFmtId="0" fontId="92" fillId="34" borderId="16" xfId="56" applyFont="1" applyFill="1" applyBorder="1" applyAlignment="1">
      <alignment horizontal="left" vertical="top" wrapText="1"/>
      <protection/>
    </xf>
    <xf numFmtId="0" fontId="92" fillId="34" borderId="16" xfId="56" applyFont="1" applyFill="1" applyBorder="1" applyAlignment="1">
      <alignment horizontal="center" vertical="top" wrapText="1"/>
      <protection/>
    </xf>
    <xf numFmtId="0" fontId="85" fillId="34" borderId="21" xfId="57" applyFont="1" applyFill="1" applyBorder="1" applyAlignment="1">
      <alignment horizontal="left" vertical="top" wrapText="1"/>
      <protection/>
    </xf>
    <xf numFmtId="0" fontId="92" fillId="35" borderId="22" xfId="56" applyFont="1" applyFill="1" applyBorder="1" applyAlignment="1">
      <alignment horizontal="center" vertical="top" wrapText="1"/>
      <protection/>
    </xf>
    <xf numFmtId="0" fontId="1" fillId="35" borderId="0" xfId="0" applyFont="1" applyFill="1" applyBorder="1" applyAlignment="1">
      <alignment/>
    </xf>
    <xf numFmtId="0" fontId="85" fillId="35" borderId="23" xfId="56" applyFont="1" applyFill="1" applyBorder="1" applyAlignment="1">
      <alignment horizontal="left" vertical="top" wrapText="1"/>
      <protection/>
    </xf>
    <xf numFmtId="0" fontId="0" fillId="35" borderId="23" xfId="0" applyFont="1" applyFill="1" applyBorder="1" applyAlignment="1">
      <alignment/>
    </xf>
    <xf numFmtId="0" fontId="92" fillId="35" borderId="22" xfId="57" applyFont="1" applyFill="1" applyBorder="1" applyAlignment="1">
      <alignment horizontal="center" vertical="top" wrapText="1"/>
      <protection/>
    </xf>
    <xf numFmtId="0" fontId="8" fillId="35" borderId="22" xfId="56" applyFont="1" applyFill="1" applyBorder="1" applyAlignment="1">
      <alignment horizontal="center" vertical="top" wrapText="1"/>
      <protection/>
    </xf>
    <xf numFmtId="0" fontId="0" fillId="35" borderId="24" xfId="0" applyFont="1" applyFill="1" applyBorder="1" applyAlignment="1">
      <alignment/>
    </xf>
    <xf numFmtId="0" fontId="92" fillId="35" borderId="23" xfId="56" applyFont="1" applyFill="1" applyBorder="1" applyAlignment="1">
      <alignment horizontal="center" vertical="top" wrapText="1"/>
      <protection/>
    </xf>
    <xf numFmtId="0" fontId="85" fillId="34" borderId="16" xfId="0" applyFont="1" applyFill="1" applyBorder="1" applyAlignment="1">
      <alignment horizontal="center" vertical="top"/>
    </xf>
    <xf numFmtId="0" fontId="91" fillId="0" borderId="11" xfId="57" applyFont="1" applyFill="1" applyBorder="1" applyAlignment="1" applyProtection="1">
      <alignment vertical="top" wrapText="1"/>
      <protection locked="0"/>
    </xf>
    <xf numFmtId="0" fontId="91" fillId="0" borderId="25" xfId="57" applyFont="1" applyFill="1" applyBorder="1" applyAlignment="1" applyProtection="1">
      <alignment vertical="top" wrapText="1"/>
      <protection locked="0"/>
    </xf>
    <xf numFmtId="0" fontId="85" fillId="0" borderId="11" xfId="56" applyFont="1" applyFill="1" applyBorder="1" applyAlignment="1" applyProtection="1">
      <alignment horizontal="center" vertical="top" wrapText="1"/>
      <protection locked="0"/>
    </xf>
    <xf numFmtId="0" fontId="0" fillId="0" borderId="11" xfId="0" applyFont="1" applyFill="1" applyBorder="1" applyAlignment="1" applyProtection="1">
      <alignment/>
      <protection locked="0"/>
    </xf>
    <xf numFmtId="0" fontId="0" fillId="0" borderId="25" xfId="0" applyFont="1" applyFill="1" applyBorder="1" applyAlignment="1" applyProtection="1">
      <alignment/>
      <protection locked="0"/>
    </xf>
    <xf numFmtId="0" fontId="85" fillId="0" borderId="26" xfId="56" applyFont="1" applyFill="1" applyBorder="1" applyAlignment="1" applyProtection="1">
      <alignment horizontal="center" vertical="top" wrapText="1"/>
      <protection locked="0"/>
    </xf>
    <xf numFmtId="0" fontId="85" fillId="0" borderId="27" xfId="56" applyFont="1" applyFill="1" applyBorder="1" applyAlignment="1" applyProtection="1">
      <alignment horizontal="center" vertical="top" wrapText="1"/>
      <protection locked="0"/>
    </xf>
    <xf numFmtId="0" fontId="85" fillId="0" borderId="28" xfId="56" applyFont="1" applyFill="1" applyBorder="1" applyAlignment="1" applyProtection="1">
      <alignment horizontal="center" vertical="top" wrapText="1"/>
      <protection locked="0"/>
    </xf>
    <xf numFmtId="0" fontId="85" fillId="0" borderId="11" xfId="56" applyFont="1" applyFill="1" applyBorder="1" applyAlignment="1" applyProtection="1">
      <alignment horizontal="left" vertical="top" wrapText="1"/>
      <protection locked="0"/>
    </xf>
    <xf numFmtId="0" fontId="85" fillId="0" borderId="25" xfId="56" applyFont="1" applyFill="1" applyBorder="1" applyAlignment="1" applyProtection="1">
      <alignment horizontal="left" vertical="top" wrapText="1"/>
      <protection locked="0"/>
    </xf>
    <xf numFmtId="0" fontId="0" fillId="0" borderId="26" xfId="0" applyFont="1" applyFill="1" applyBorder="1" applyAlignment="1" applyProtection="1">
      <alignment/>
      <protection locked="0"/>
    </xf>
    <xf numFmtId="0" fontId="0" fillId="0" borderId="29" xfId="0" applyFont="1" applyFill="1" applyBorder="1" applyAlignment="1" applyProtection="1">
      <alignment/>
      <protection locked="0"/>
    </xf>
    <xf numFmtId="0" fontId="85" fillId="0" borderId="26" xfId="56" applyFont="1" applyFill="1" applyBorder="1" applyAlignment="1" applyProtection="1">
      <alignment horizontal="left" vertical="top" wrapText="1"/>
      <protection locked="0"/>
    </xf>
    <xf numFmtId="0" fontId="85" fillId="0" borderId="29" xfId="56" applyFont="1" applyFill="1" applyBorder="1" applyAlignment="1" applyProtection="1">
      <alignment horizontal="left" vertical="top" wrapText="1"/>
      <protection locked="0"/>
    </xf>
    <xf numFmtId="0" fontId="13" fillId="0" borderId="0" xfId="0" applyFont="1" applyFill="1" applyAlignment="1" applyProtection="1">
      <alignment/>
      <protection/>
    </xf>
    <xf numFmtId="0" fontId="13" fillId="0" borderId="0" xfId="0" applyFont="1" applyFill="1" applyAlignment="1">
      <alignment/>
    </xf>
    <xf numFmtId="0" fontId="85" fillId="0" borderId="21" xfId="56" applyFont="1" applyFill="1" applyBorder="1" applyAlignment="1" applyProtection="1">
      <alignment horizontal="left" vertical="top" wrapText="1"/>
      <protection locked="0"/>
    </xf>
    <xf numFmtId="0" fontId="85" fillId="35" borderId="21" xfId="56" applyFont="1" applyFill="1" applyBorder="1" applyAlignment="1">
      <alignment horizontal="center" vertical="top" wrapText="1"/>
      <protection/>
    </xf>
    <xf numFmtId="0" fontId="93" fillId="35" borderId="11" xfId="56" applyFont="1" applyFill="1" applyBorder="1" applyAlignment="1" applyProtection="1">
      <alignment horizontal="center" vertical="top" wrapText="1"/>
      <protection locked="0"/>
    </xf>
    <xf numFmtId="0" fontId="0" fillId="35" borderId="11" xfId="0" applyFont="1" applyFill="1" applyBorder="1" applyAlignment="1" applyProtection="1">
      <alignment/>
      <protection locked="0"/>
    </xf>
    <xf numFmtId="0" fontId="0" fillId="35" borderId="25" xfId="0" applyFont="1" applyFill="1" applyBorder="1" applyAlignment="1" applyProtection="1">
      <alignment/>
      <protection locked="0"/>
    </xf>
    <xf numFmtId="0" fontId="92" fillId="36" borderId="30" xfId="57" applyFont="1" applyFill="1" applyBorder="1" applyAlignment="1">
      <alignment horizontal="center" vertical="center" wrapText="1"/>
      <protection/>
    </xf>
    <xf numFmtId="0" fontId="92" fillId="36" borderId="31" xfId="57" applyFont="1" applyFill="1" applyBorder="1" applyAlignment="1">
      <alignment horizontal="center" vertical="center" wrapText="1"/>
      <protection/>
    </xf>
    <xf numFmtId="0" fontId="92" fillId="36" borderId="31" xfId="56" applyFont="1" applyFill="1" applyBorder="1" applyAlignment="1">
      <alignment horizontal="center" vertical="center" wrapText="1"/>
      <protection/>
    </xf>
    <xf numFmtId="0" fontId="92" fillId="36" borderId="32" xfId="56" applyFont="1" applyFill="1" applyBorder="1" applyAlignment="1">
      <alignment horizontal="center" vertical="center" wrapText="1"/>
      <protection/>
    </xf>
    <xf numFmtId="0" fontId="85" fillId="34" borderId="0" xfId="0" applyFont="1" applyFill="1" applyBorder="1" applyAlignment="1">
      <alignment horizontal="right" vertical="top"/>
    </xf>
    <xf numFmtId="0" fontId="85" fillId="34" borderId="16" xfId="0" applyFont="1" applyFill="1" applyBorder="1" applyAlignment="1">
      <alignment horizontal="left" vertical="top"/>
    </xf>
    <xf numFmtId="0" fontId="85" fillId="34" borderId="0" xfId="0" applyFont="1" applyFill="1" applyBorder="1" applyAlignment="1">
      <alignment horizontal="left" vertical="top"/>
    </xf>
    <xf numFmtId="0" fontId="85" fillId="34" borderId="17" xfId="0" applyFont="1" applyFill="1" applyBorder="1" applyAlignment="1">
      <alignment horizontal="left" vertical="top"/>
    </xf>
    <xf numFmtId="0" fontId="85" fillId="0" borderId="11" xfId="57" applyFont="1" applyFill="1" applyBorder="1" applyAlignment="1" applyProtection="1">
      <alignment horizontal="center" vertical="top" wrapText="1"/>
      <protection locked="0"/>
    </xf>
    <xf numFmtId="0" fontId="85" fillId="0" borderId="26" xfId="57" applyFont="1" applyFill="1" applyBorder="1" applyAlignment="1" applyProtection="1">
      <alignment horizontal="center" vertical="top" wrapText="1"/>
      <protection locked="0"/>
    </xf>
    <xf numFmtId="0" fontId="85" fillId="34" borderId="16" xfId="56" applyFont="1" applyFill="1" applyBorder="1" applyAlignment="1">
      <alignment vertical="top"/>
      <protection/>
    </xf>
    <xf numFmtId="0" fontId="94" fillId="37" borderId="27" xfId="56" applyFont="1" applyFill="1" applyBorder="1" applyAlignment="1">
      <alignment horizontal="center" vertical="top" wrapText="1"/>
      <protection/>
    </xf>
    <xf numFmtId="0" fontId="95" fillId="37" borderId="11" xfId="56" applyFont="1" applyFill="1" applyBorder="1" applyAlignment="1">
      <alignment horizontal="left" vertical="top" wrapText="1"/>
      <protection/>
    </xf>
    <xf numFmtId="0" fontId="96" fillId="37" borderId="11" xfId="57" applyFont="1" applyFill="1" applyBorder="1" applyAlignment="1">
      <alignment horizontal="center" vertical="top" wrapText="1"/>
      <protection/>
    </xf>
    <xf numFmtId="0" fontId="95" fillId="37" borderId="10" xfId="56" applyFont="1" applyFill="1" applyBorder="1" applyAlignment="1">
      <alignment horizontal="left" vertical="top" wrapText="1"/>
      <protection/>
    </xf>
    <xf numFmtId="0" fontId="97" fillId="37" borderId="10" xfId="57" applyFont="1" applyFill="1" applyBorder="1" applyAlignment="1">
      <alignment horizontal="left" wrapText="1"/>
      <protection/>
    </xf>
    <xf numFmtId="0" fontId="98" fillId="37" borderId="11" xfId="57" applyFont="1" applyFill="1" applyBorder="1" applyAlignment="1">
      <alignment horizontal="center" vertical="top" wrapText="1"/>
      <protection/>
    </xf>
    <xf numFmtId="0" fontId="86" fillId="0" borderId="33" xfId="56" applyFont="1" applyBorder="1" applyAlignment="1">
      <alignment horizontal="center" vertical="top" wrapText="1"/>
      <protection/>
    </xf>
    <xf numFmtId="0" fontId="86" fillId="0" borderId="34" xfId="56" applyFont="1" applyBorder="1" applyAlignment="1">
      <alignment horizontal="center" vertical="top" wrapText="1"/>
      <protection/>
    </xf>
    <xf numFmtId="0" fontId="86" fillId="0" borderId="35" xfId="56" applyFont="1" applyBorder="1" applyAlignment="1">
      <alignment horizontal="center" vertical="top" wrapText="1"/>
      <protection/>
    </xf>
    <xf numFmtId="0" fontId="0" fillId="0" borderId="0" xfId="0" applyAlignment="1">
      <alignment wrapText="1"/>
    </xf>
    <xf numFmtId="0" fontId="0" fillId="22" borderId="0" xfId="0" applyFill="1" applyAlignment="1">
      <alignment wrapText="1"/>
    </xf>
    <xf numFmtId="0" fontId="99" fillId="37" borderId="0" xfId="0" applyFont="1" applyFill="1" applyAlignment="1">
      <alignment wrapText="1"/>
    </xf>
    <xf numFmtId="0" fontId="85" fillId="34" borderId="0" xfId="0" applyFont="1" applyFill="1" applyBorder="1" applyAlignment="1">
      <alignment horizontal="left" vertical="top"/>
    </xf>
    <xf numFmtId="0" fontId="85" fillId="34" borderId="17" xfId="0" applyFont="1" applyFill="1" applyBorder="1" applyAlignment="1">
      <alignment horizontal="left" vertical="top"/>
    </xf>
    <xf numFmtId="0" fontId="100" fillId="0" borderId="0" xfId="0" applyFont="1" applyAlignment="1">
      <alignment/>
    </xf>
    <xf numFmtId="0" fontId="89" fillId="0" borderId="0" xfId="0" applyFont="1" applyFill="1" applyBorder="1" applyAlignment="1" applyProtection="1">
      <alignment horizontal="left" vertical="top"/>
      <protection locked="0"/>
    </xf>
    <xf numFmtId="0" fontId="64" fillId="0" borderId="0" xfId="0" applyFont="1" applyAlignment="1">
      <alignment/>
    </xf>
    <xf numFmtId="0" fontId="101" fillId="0" borderId="0" xfId="56" applyFont="1" applyFill="1" applyBorder="1" applyAlignment="1" applyProtection="1">
      <alignment horizontal="left" vertical="top" wrapText="1"/>
      <protection locked="0"/>
    </xf>
    <xf numFmtId="0" fontId="0" fillId="22" borderId="0" xfId="0" applyFill="1" applyAlignment="1">
      <alignment horizontal="left" wrapText="1"/>
    </xf>
    <xf numFmtId="0" fontId="92" fillId="34" borderId="0" xfId="0" applyFont="1" applyFill="1" applyBorder="1" applyAlignment="1">
      <alignment horizontal="right" vertical="top"/>
    </xf>
    <xf numFmtId="0" fontId="102" fillId="34" borderId="0" xfId="0" applyFont="1" applyFill="1" applyBorder="1" applyAlignment="1">
      <alignment vertical="top"/>
    </xf>
    <xf numFmtId="0" fontId="103" fillId="34" borderId="16" xfId="0" applyFont="1" applyFill="1" applyBorder="1" applyAlignment="1">
      <alignment horizontal="right" vertical="top"/>
    </xf>
    <xf numFmtId="0" fontId="103" fillId="34" borderId="16" xfId="56" applyFont="1" applyFill="1" applyBorder="1" applyAlignment="1">
      <alignment horizontal="left" vertical="top" wrapText="1"/>
      <protection/>
    </xf>
    <xf numFmtId="0" fontId="86" fillId="34" borderId="16" xfId="56" applyFont="1" applyFill="1" applyBorder="1" applyAlignment="1">
      <alignment horizontal="left" vertical="top" wrapText="1"/>
      <protection/>
    </xf>
    <xf numFmtId="0" fontId="92" fillId="34" borderId="16" xfId="56" applyFont="1" applyFill="1" applyBorder="1" applyAlignment="1">
      <alignment vertical="top" wrapText="1"/>
      <protection/>
    </xf>
    <xf numFmtId="0" fontId="86" fillId="34" borderId="16" xfId="56" applyFont="1" applyFill="1" applyBorder="1" applyAlignment="1">
      <alignment vertical="top" wrapText="1"/>
      <protection/>
    </xf>
    <xf numFmtId="0" fontId="104" fillId="35" borderId="21" xfId="56" applyFont="1" applyFill="1" applyBorder="1" applyAlignment="1" applyProtection="1">
      <alignment vertical="top"/>
      <protection locked="0"/>
    </xf>
    <xf numFmtId="0" fontId="0" fillId="0" borderId="36" xfId="0" applyBorder="1" applyAlignment="1">
      <alignment vertical="top"/>
    </xf>
    <xf numFmtId="0" fontId="85" fillId="34" borderId="0" xfId="0" applyFont="1" applyFill="1" applyBorder="1" applyAlignment="1">
      <alignment horizontal="center" vertical="top"/>
    </xf>
    <xf numFmtId="0" fontId="85" fillId="34" borderId="17" xfId="0" applyFont="1" applyFill="1" applyBorder="1" applyAlignment="1">
      <alignment horizontal="center" vertical="top"/>
    </xf>
    <xf numFmtId="0" fontId="85" fillId="34" borderId="16" xfId="0" applyFont="1" applyFill="1" applyBorder="1" applyAlignment="1">
      <alignment horizontal="left" vertical="top"/>
    </xf>
    <xf numFmtId="0" fontId="85" fillId="34" borderId="0" xfId="0" applyFont="1" applyFill="1" applyBorder="1" applyAlignment="1">
      <alignment horizontal="left" vertical="top"/>
    </xf>
    <xf numFmtId="0" fontId="89" fillId="35" borderId="11" xfId="0" applyFont="1" applyFill="1" applyBorder="1" applyAlignment="1" applyProtection="1">
      <alignment vertical="top"/>
      <protection locked="0"/>
    </xf>
    <xf numFmtId="0" fontId="8" fillId="34" borderId="16" xfId="0" applyFont="1" applyFill="1" applyBorder="1" applyAlignment="1">
      <alignment horizontal="left" vertical="top"/>
    </xf>
    <xf numFmtId="0" fontId="71" fillId="0" borderId="0" xfId="0" applyFont="1" applyAlignment="1">
      <alignment vertical="top"/>
    </xf>
    <xf numFmtId="0" fontId="13" fillId="22" borderId="0" xfId="0" applyFont="1" applyFill="1" applyAlignment="1">
      <alignment wrapText="1"/>
    </xf>
    <xf numFmtId="0" fontId="16" fillId="22" borderId="0" xfId="0" applyFont="1" applyFill="1" applyAlignment="1">
      <alignment horizontal="right" wrapText="1"/>
    </xf>
    <xf numFmtId="0" fontId="7" fillId="34" borderId="16" xfId="0" applyFont="1" applyFill="1" applyBorder="1" applyAlignment="1">
      <alignment horizontal="left" vertical="top"/>
    </xf>
    <xf numFmtId="0" fontId="7" fillId="34" borderId="0" xfId="0" applyFont="1" applyFill="1" applyBorder="1" applyAlignment="1">
      <alignment horizontal="left" vertical="top"/>
    </xf>
    <xf numFmtId="0" fontId="18" fillId="0" borderId="0" xfId="0" applyFont="1" applyBorder="1" applyAlignment="1">
      <alignment vertical="top"/>
    </xf>
    <xf numFmtId="0" fontId="13" fillId="0" borderId="0" xfId="0" applyFont="1" applyBorder="1" applyAlignment="1">
      <alignment vertical="top"/>
    </xf>
    <xf numFmtId="0" fontId="12" fillId="34" borderId="0" xfId="0" applyFont="1" applyFill="1" applyBorder="1" applyAlignment="1">
      <alignment horizontal="right"/>
    </xf>
    <xf numFmtId="0" fontId="12" fillId="34" borderId="16" xfId="0" applyFont="1" applyFill="1" applyBorder="1" applyAlignment="1">
      <alignment horizontal="right"/>
    </xf>
    <xf numFmtId="0" fontId="7" fillId="34" borderId="21" xfId="57" applyFont="1" applyFill="1" applyBorder="1" applyAlignment="1">
      <alignment horizontal="left" vertical="top" wrapText="1"/>
      <protection/>
    </xf>
    <xf numFmtId="0" fontId="7" fillId="0" borderId="26" xfId="57" applyFont="1" applyFill="1" applyBorder="1" applyAlignment="1" applyProtection="1">
      <alignment horizontal="center" vertical="top" wrapText="1"/>
      <protection locked="0"/>
    </xf>
    <xf numFmtId="0" fontId="7" fillId="34" borderId="11" xfId="56" applyFont="1" applyFill="1" applyBorder="1" applyAlignment="1">
      <alignment horizontal="center" vertical="top" wrapText="1"/>
      <protection/>
    </xf>
    <xf numFmtId="0" fontId="7" fillId="0" borderId="11" xfId="56" applyFont="1" applyFill="1" applyBorder="1" applyAlignment="1" applyProtection="1">
      <alignment horizontal="center" vertical="top" wrapText="1"/>
      <protection locked="0"/>
    </xf>
    <xf numFmtId="0" fontId="13" fillId="0" borderId="11" xfId="0" applyFont="1" applyFill="1" applyBorder="1" applyAlignment="1" applyProtection="1">
      <alignment/>
      <protection locked="0"/>
    </xf>
    <xf numFmtId="0" fontId="13" fillId="0" borderId="25" xfId="0" applyFont="1" applyFill="1" applyBorder="1" applyAlignment="1" applyProtection="1">
      <alignment/>
      <protection locked="0"/>
    </xf>
    <xf numFmtId="0" fontId="18" fillId="0" borderId="0" xfId="56" applyFont="1" applyAlignment="1">
      <alignment horizontal="justify" vertical="top" wrapText="1"/>
      <protection/>
    </xf>
    <xf numFmtId="49" fontId="104" fillId="35" borderId="21" xfId="56" applyNumberFormat="1" applyFont="1" applyFill="1" applyBorder="1" applyAlignment="1">
      <alignment horizontal="left" vertical="top" wrapText="1"/>
      <protection/>
    </xf>
    <xf numFmtId="0" fontId="87" fillId="34" borderId="0" xfId="0" applyFont="1" applyFill="1" applyBorder="1" applyAlignment="1">
      <alignment horizontal="left" vertical="top"/>
    </xf>
    <xf numFmtId="0" fontId="104" fillId="35" borderId="21" xfId="56" applyFont="1" applyFill="1" applyBorder="1" applyAlignment="1">
      <alignment horizontal="left" vertical="top" wrapText="1"/>
      <protection/>
    </xf>
    <xf numFmtId="0" fontId="85" fillId="34" borderId="21" xfId="57" applyFont="1" applyFill="1" applyBorder="1" applyAlignment="1" applyProtection="1">
      <alignment horizontal="left" vertical="top" wrapText="1"/>
      <protection locked="0"/>
    </xf>
    <xf numFmtId="0" fontId="17" fillId="35" borderId="27" xfId="0" applyFont="1" applyFill="1" applyBorder="1" applyAlignment="1" applyProtection="1">
      <alignment horizontal="left" vertical="top"/>
      <protection locked="0"/>
    </xf>
    <xf numFmtId="0" fontId="17" fillId="35" borderId="37" xfId="0" applyFont="1" applyFill="1" applyBorder="1" applyAlignment="1" applyProtection="1">
      <alignment horizontal="left" vertical="top"/>
      <protection locked="0"/>
    </xf>
    <xf numFmtId="0" fontId="17" fillId="35" borderId="38" xfId="0" applyFont="1" applyFill="1" applyBorder="1" applyAlignment="1" applyProtection="1">
      <alignment horizontal="left" vertical="top"/>
      <protection locked="0"/>
    </xf>
    <xf numFmtId="0" fontId="105" fillId="34" borderId="0" xfId="0" applyFont="1" applyFill="1" applyBorder="1" applyAlignment="1">
      <alignment horizontal="right" vertical="top" wrapText="1"/>
    </xf>
    <xf numFmtId="0" fontId="105" fillId="34" borderId="17" xfId="0" applyFont="1" applyFill="1" applyBorder="1" applyAlignment="1">
      <alignment horizontal="right" vertical="top" wrapText="1"/>
    </xf>
    <xf numFmtId="0" fontId="92" fillId="34" borderId="16" xfId="0" applyFont="1" applyFill="1" applyBorder="1" applyAlignment="1">
      <alignment horizontal="right" vertical="top"/>
    </xf>
    <xf numFmtId="0" fontId="92" fillId="34" borderId="0" xfId="0" applyFont="1" applyFill="1" applyBorder="1" applyAlignment="1">
      <alignment horizontal="right" vertical="top"/>
    </xf>
    <xf numFmtId="0" fontId="92" fillId="34" borderId="39" xfId="0" applyFont="1" applyFill="1" applyBorder="1" applyAlignment="1">
      <alignment horizontal="right" vertical="top"/>
    </xf>
    <xf numFmtId="0" fontId="7" fillId="34" borderId="16" xfId="0" applyFont="1" applyFill="1" applyBorder="1" applyAlignment="1">
      <alignment horizontal="right" vertical="top" wrapText="1"/>
    </xf>
    <xf numFmtId="0" fontId="7" fillId="34" borderId="0" xfId="0" applyFont="1" applyFill="1" applyBorder="1" applyAlignment="1">
      <alignment horizontal="right" vertical="top" wrapText="1"/>
    </xf>
    <xf numFmtId="0" fontId="7" fillId="34" borderId="39" xfId="0" applyFont="1" applyFill="1" applyBorder="1" applyAlignment="1">
      <alignment horizontal="right" vertical="top" wrapText="1"/>
    </xf>
    <xf numFmtId="0" fontId="102" fillId="34" borderId="16" xfId="0" applyFont="1" applyFill="1" applyBorder="1" applyAlignment="1">
      <alignment horizontal="right" vertical="top"/>
    </xf>
    <xf numFmtId="0" fontId="102" fillId="34" borderId="0" xfId="0" applyFont="1" applyFill="1" applyBorder="1" applyAlignment="1">
      <alignment horizontal="right" vertical="top"/>
    </xf>
    <xf numFmtId="0" fontId="72" fillId="35" borderId="27" xfId="49" applyFill="1" applyBorder="1" applyAlignment="1" applyProtection="1">
      <alignment horizontal="left" vertical="top"/>
      <protection locked="0"/>
    </xf>
    <xf numFmtId="0" fontId="89" fillId="35" borderId="37" xfId="0" applyFont="1" applyFill="1" applyBorder="1" applyAlignment="1" applyProtection="1">
      <alignment horizontal="left" vertical="top"/>
      <protection locked="0"/>
    </xf>
    <xf numFmtId="0" fontId="89" fillId="35" borderId="38" xfId="0" applyFont="1" applyFill="1" applyBorder="1" applyAlignment="1" applyProtection="1">
      <alignment horizontal="left" vertical="top"/>
      <protection locked="0"/>
    </xf>
    <xf numFmtId="0" fontId="89" fillId="35" borderId="27" xfId="0" applyFont="1" applyFill="1" applyBorder="1" applyAlignment="1" applyProtection="1">
      <alignment horizontal="left" vertical="top"/>
      <protection locked="0"/>
    </xf>
    <xf numFmtId="0" fontId="89" fillId="35" borderId="40" xfId="0" applyFont="1" applyFill="1" applyBorder="1" applyAlignment="1" applyProtection="1">
      <alignment horizontal="left" vertical="top"/>
      <protection locked="0"/>
    </xf>
    <xf numFmtId="0" fontId="89" fillId="35" borderId="28" xfId="0" applyFont="1" applyFill="1" applyBorder="1" applyAlignment="1" applyProtection="1">
      <alignment horizontal="left" vertical="top" wrapText="1"/>
      <protection locked="0"/>
    </xf>
    <xf numFmtId="0" fontId="89" fillId="35" borderId="41" xfId="0" applyFont="1" applyFill="1" applyBorder="1" applyAlignment="1" applyProtection="1">
      <alignment horizontal="left" vertical="top" wrapText="1"/>
      <protection locked="0"/>
    </xf>
    <xf numFmtId="0" fontId="89" fillId="35" borderId="42" xfId="0" applyFont="1" applyFill="1" applyBorder="1" applyAlignment="1" applyProtection="1">
      <alignment horizontal="left" vertical="top" wrapText="1"/>
      <protection locked="0"/>
    </xf>
    <xf numFmtId="0" fontId="89" fillId="35" borderId="14" xfId="0" applyFont="1" applyFill="1" applyBorder="1" applyAlignment="1" applyProtection="1">
      <alignment horizontal="left" vertical="top" wrapText="1"/>
      <protection locked="0"/>
    </xf>
    <xf numFmtId="0" fontId="89" fillId="35" borderId="36" xfId="0" applyFont="1" applyFill="1" applyBorder="1" applyAlignment="1" applyProtection="1">
      <alignment horizontal="left" vertical="top" wrapText="1"/>
      <protection locked="0"/>
    </xf>
    <xf numFmtId="0" fontId="89" fillId="35" borderId="43" xfId="0" applyFont="1" applyFill="1" applyBorder="1" applyAlignment="1" applyProtection="1">
      <alignment horizontal="left" vertical="top" wrapText="1"/>
      <protection locked="0"/>
    </xf>
    <xf numFmtId="0" fontId="89" fillId="35" borderId="13" xfId="0" applyFont="1" applyFill="1" applyBorder="1" applyAlignment="1" applyProtection="1">
      <alignment horizontal="left" vertical="top" wrapText="1"/>
      <protection locked="0"/>
    </xf>
    <xf numFmtId="0" fontId="89" fillId="35" borderId="0" xfId="0" applyFont="1" applyFill="1" applyBorder="1" applyAlignment="1" applyProtection="1">
      <alignment horizontal="left" vertical="top" wrapText="1"/>
      <protection locked="0"/>
    </xf>
    <xf numFmtId="0" fontId="89" fillId="35" borderId="17" xfId="0" applyFont="1" applyFill="1" applyBorder="1" applyAlignment="1" applyProtection="1">
      <alignment horizontal="left" vertical="top" wrapText="1"/>
      <protection locked="0"/>
    </xf>
    <xf numFmtId="49" fontId="17" fillId="35" borderId="27" xfId="0" applyNumberFormat="1" applyFont="1" applyFill="1" applyBorder="1" applyAlignment="1" applyProtection="1">
      <alignment horizontal="left" vertical="top"/>
      <protection locked="0"/>
    </xf>
    <xf numFmtId="49" fontId="17" fillId="35" borderId="40" xfId="0" applyNumberFormat="1" applyFont="1" applyFill="1" applyBorder="1" applyAlignment="1" applyProtection="1">
      <alignment horizontal="left" vertical="top"/>
      <protection locked="0"/>
    </xf>
    <xf numFmtId="0" fontId="102" fillId="34" borderId="16" xfId="0" applyFont="1" applyFill="1" applyBorder="1" applyAlignment="1">
      <alignment horizontal="right" vertical="top" wrapText="1"/>
    </xf>
    <xf numFmtId="0" fontId="102" fillId="34" borderId="0" xfId="0" applyFont="1" applyFill="1" applyBorder="1" applyAlignment="1">
      <alignment horizontal="right" vertical="top" wrapText="1"/>
    </xf>
    <xf numFmtId="0" fontId="102" fillId="34" borderId="17" xfId="0" applyFont="1" applyFill="1" applyBorder="1" applyAlignment="1">
      <alignment horizontal="right" vertical="top" wrapText="1"/>
    </xf>
    <xf numFmtId="0" fontId="92" fillId="34" borderId="16" xfId="0" applyFont="1" applyFill="1" applyBorder="1" applyAlignment="1">
      <alignment horizontal="left" vertical="top" wrapText="1"/>
    </xf>
    <xf numFmtId="0" fontId="92" fillId="34" borderId="0" xfId="0" applyFont="1" applyFill="1" applyBorder="1" applyAlignment="1">
      <alignment horizontal="left" vertical="top" wrapText="1"/>
    </xf>
    <xf numFmtId="0" fontId="89" fillId="0" borderId="14" xfId="0" applyFont="1" applyFill="1" applyBorder="1" applyAlignment="1" applyProtection="1">
      <alignment horizontal="left" vertical="top"/>
      <protection/>
    </xf>
    <xf numFmtId="0" fontId="89" fillId="0" borderId="38" xfId="0" applyFont="1" applyFill="1" applyBorder="1" applyAlignment="1" applyProtection="1">
      <alignment horizontal="left" vertical="top"/>
      <protection/>
    </xf>
    <xf numFmtId="0" fontId="85" fillId="34" borderId="37" xfId="0" applyFont="1" applyFill="1" applyBorder="1" applyAlignment="1">
      <alignment horizontal="center" vertical="top"/>
    </xf>
    <xf numFmtId="0" fontId="85" fillId="0" borderId="37" xfId="0" applyFont="1" applyFill="1" applyBorder="1" applyAlignment="1">
      <alignment horizontal="center" vertical="top"/>
    </xf>
    <xf numFmtId="0" fontId="17" fillId="35" borderId="40" xfId="0" applyFont="1" applyFill="1" applyBorder="1" applyAlignment="1" applyProtection="1">
      <alignment horizontal="left" vertical="top"/>
      <protection locked="0"/>
    </xf>
    <xf numFmtId="0" fontId="85" fillId="35" borderId="37" xfId="0" applyFont="1" applyFill="1" applyBorder="1" applyAlignment="1" applyProtection="1">
      <alignment horizontal="left" vertical="top"/>
      <protection locked="0"/>
    </xf>
    <xf numFmtId="0" fontId="85" fillId="35" borderId="40" xfId="0" applyFont="1" applyFill="1" applyBorder="1" applyAlignment="1" applyProtection="1">
      <alignment horizontal="left" vertical="top"/>
      <protection locked="0"/>
    </xf>
    <xf numFmtId="14" fontId="89" fillId="0" borderId="27" xfId="0" applyNumberFormat="1" applyFont="1" applyFill="1" applyBorder="1" applyAlignment="1" applyProtection="1">
      <alignment horizontal="left" vertical="top"/>
      <protection/>
    </xf>
    <xf numFmtId="0" fontId="89" fillId="0" borderId="40" xfId="0" applyFont="1" applyFill="1" applyBorder="1" applyAlignment="1" applyProtection="1">
      <alignment horizontal="left" vertical="top"/>
      <protection/>
    </xf>
    <xf numFmtId="0" fontId="87" fillId="34" borderId="16" xfId="0" applyFont="1" applyFill="1" applyBorder="1" applyAlignment="1">
      <alignment horizontal="center" vertical="top"/>
    </xf>
    <xf numFmtId="0" fontId="87" fillId="34" borderId="0" xfId="0" applyFont="1" applyFill="1" applyBorder="1" applyAlignment="1">
      <alignment horizontal="center" vertical="top"/>
    </xf>
    <xf numFmtId="0" fontId="87" fillId="34" borderId="17" xfId="0" applyFont="1" applyFill="1" applyBorder="1" applyAlignment="1">
      <alignment horizontal="center" vertical="top"/>
    </xf>
    <xf numFmtId="0" fontId="92" fillId="34" borderId="16" xfId="0" applyFont="1" applyFill="1" applyBorder="1" applyAlignment="1">
      <alignment horizontal="left" vertical="top"/>
    </xf>
    <xf numFmtId="0" fontId="92" fillId="34" borderId="0" xfId="0" applyFont="1" applyFill="1" applyBorder="1" applyAlignment="1">
      <alignment horizontal="left" vertical="top"/>
    </xf>
    <xf numFmtId="0" fontId="89" fillId="35" borderId="27" xfId="0" applyFont="1" applyFill="1" applyBorder="1" applyAlignment="1" applyProtection="1">
      <alignment vertical="top"/>
      <protection locked="0"/>
    </xf>
    <xf numFmtId="0" fontId="89" fillId="35" borderId="37" xfId="0" applyFont="1" applyFill="1" applyBorder="1" applyAlignment="1" applyProtection="1">
      <alignment vertical="top"/>
      <protection locked="0"/>
    </xf>
    <xf numFmtId="0" fontId="89" fillId="35" borderId="40" xfId="0" applyFont="1" applyFill="1" applyBorder="1" applyAlignment="1" applyProtection="1">
      <alignment vertical="top"/>
      <protection locked="0"/>
    </xf>
    <xf numFmtId="0" fontId="85" fillId="34" borderId="16" xfId="0" applyFont="1" applyFill="1" applyBorder="1" applyAlignment="1">
      <alignment horizontal="center" vertical="top"/>
    </xf>
    <xf numFmtId="0" fontId="85" fillId="34" borderId="0" xfId="0" applyFont="1" applyFill="1" applyBorder="1" applyAlignment="1">
      <alignment horizontal="center" vertical="top"/>
    </xf>
    <xf numFmtId="0" fontId="89" fillId="0" borderId="0" xfId="0" applyFont="1" applyFill="1" applyBorder="1" applyAlignment="1">
      <alignment horizontal="center" vertical="center" wrapText="1"/>
    </xf>
    <xf numFmtId="0" fontId="89" fillId="0" borderId="17" xfId="0" applyFont="1" applyFill="1" applyBorder="1" applyAlignment="1">
      <alignment horizontal="center" vertical="center" wrapText="1"/>
    </xf>
    <xf numFmtId="0" fontId="89" fillId="0" borderId="36" xfId="0" applyFont="1" applyFill="1" applyBorder="1" applyAlignment="1">
      <alignment horizontal="center" vertical="center" wrapText="1"/>
    </xf>
    <xf numFmtId="0" fontId="89" fillId="0" borderId="43" xfId="0" applyFont="1" applyFill="1" applyBorder="1" applyAlignment="1">
      <alignment horizontal="center" vertical="center" wrapText="1"/>
    </xf>
    <xf numFmtId="0" fontId="89" fillId="0" borderId="16" xfId="0" applyFont="1" applyFill="1" applyBorder="1" applyAlignment="1">
      <alignment horizontal="center" vertical="center" wrapText="1"/>
    </xf>
    <xf numFmtId="0" fontId="85" fillId="34" borderId="17" xfId="0" applyFont="1" applyFill="1" applyBorder="1" applyAlignment="1">
      <alignment horizontal="center" vertical="top"/>
    </xf>
    <xf numFmtId="0" fontId="85" fillId="34" borderId="16" xfId="0" applyFont="1" applyFill="1" applyBorder="1" applyAlignment="1">
      <alignment horizontal="left" vertical="top"/>
    </xf>
    <xf numFmtId="0" fontId="85" fillId="34" borderId="0" xfId="0" applyFont="1" applyFill="1" applyBorder="1" applyAlignment="1">
      <alignment horizontal="left" vertical="top"/>
    </xf>
    <xf numFmtId="0" fontId="85" fillId="34" borderId="17" xfId="0" applyFont="1" applyFill="1" applyBorder="1" applyAlignment="1">
      <alignment horizontal="left" vertical="top"/>
    </xf>
    <xf numFmtId="0" fontId="89" fillId="0" borderId="44" xfId="0" applyFont="1" applyFill="1" applyBorder="1" applyAlignment="1" applyProtection="1">
      <alignment horizontal="left" vertical="top" wrapText="1"/>
      <protection/>
    </xf>
    <xf numFmtId="0" fontId="89" fillId="0" borderId="37" xfId="0" applyFont="1" applyFill="1" applyBorder="1" applyAlignment="1" applyProtection="1">
      <alignment horizontal="left" vertical="top" wrapText="1"/>
      <protection/>
    </xf>
    <xf numFmtId="0" fontId="89" fillId="0" borderId="38" xfId="0" applyFont="1" applyFill="1" applyBorder="1" applyAlignment="1" applyProtection="1">
      <alignment horizontal="left" vertical="top" wrapText="1"/>
      <protection/>
    </xf>
    <xf numFmtId="0" fontId="85" fillId="34" borderId="16" xfId="0" applyFont="1" applyFill="1" applyBorder="1" applyAlignment="1">
      <alignment horizontal="left" vertical="top" wrapText="1"/>
    </xf>
    <xf numFmtId="0" fontId="85" fillId="34" borderId="0" xfId="0" applyFont="1" applyFill="1" applyBorder="1" applyAlignment="1">
      <alignment horizontal="left" vertical="top" wrapText="1"/>
    </xf>
    <xf numFmtId="0" fontId="85" fillId="34" borderId="17" xfId="0" applyFont="1" applyFill="1" applyBorder="1" applyAlignment="1">
      <alignment horizontal="left" vertical="top" wrapText="1"/>
    </xf>
    <xf numFmtId="0" fontId="89" fillId="0" borderId="27" xfId="0" applyFont="1" applyFill="1" applyBorder="1" applyAlignment="1" applyProtection="1">
      <alignment horizontal="left" vertical="top"/>
      <protection locked="0"/>
    </xf>
    <xf numFmtId="0" fontId="89" fillId="0" borderId="37" xfId="0" applyFont="1" applyFill="1" applyBorder="1" applyAlignment="1" applyProtection="1">
      <alignment horizontal="left" vertical="top"/>
      <protection locked="0"/>
    </xf>
    <xf numFmtId="0" fontId="89" fillId="0" borderId="38" xfId="0" applyFont="1" applyFill="1" applyBorder="1" applyAlignment="1" applyProtection="1">
      <alignment horizontal="left" vertical="top"/>
      <protection locked="0"/>
    </xf>
    <xf numFmtId="0" fontId="89" fillId="0" borderId="40" xfId="0" applyFont="1" applyFill="1" applyBorder="1" applyAlignment="1" applyProtection="1">
      <alignment horizontal="left" vertical="top"/>
      <protection locked="0"/>
    </xf>
    <xf numFmtId="0" fontId="7" fillId="34" borderId="16" xfId="0" applyFont="1" applyFill="1" applyBorder="1" applyAlignment="1">
      <alignment horizontal="left" vertical="top" wrapText="1"/>
    </xf>
    <xf numFmtId="0" fontId="7" fillId="34" borderId="0" xfId="0" applyFont="1" applyFill="1" applyBorder="1" applyAlignment="1">
      <alignment horizontal="left" vertical="top" wrapText="1"/>
    </xf>
    <xf numFmtId="0" fontId="7" fillId="34" borderId="17" xfId="0" applyFont="1" applyFill="1" applyBorder="1" applyAlignment="1">
      <alignment horizontal="left" vertical="top" wrapText="1"/>
    </xf>
    <xf numFmtId="0" fontId="106" fillId="34" borderId="16" xfId="0" applyFont="1" applyFill="1" applyBorder="1" applyAlignment="1">
      <alignment horizontal="center" vertical="top"/>
    </xf>
    <xf numFmtId="0" fontId="106" fillId="34" borderId="0" xfId="0" applyFont="1" applyFill="1" applyBorder="1" applyAlignment="1">
      <alignment horizontal="center" vertical="top"/>
    </xf>
    <xf numFmtId="0" fontId="107" fillId="34" borderId="41" xfId="0" applyFont="1" applyFill="1" applyBorder="1" applyAlignment="1">
      <alignment horizontal="center" vertical="top"/>
    </xf>
    <xf numFmtId="0" fontId="107" fillId="34" borderId="42" xfId="0" applyFont="1" applyFill="1" applyBorder="1" applyAlignment="1">
      <alignment horizontal="center" vertical="top"/>
    </xf>
    <xf numFmtId="0" fontId="92" fillId="38" borderId="45" xfId="57" applyFont="1" applyFill="1" applyBorder="1" applyAlignment="1">
      <alignment horizontal="center" vertical="top"/>
      <protection/>
    </xf>
    <xf numFmtId="0" fontId="92" fillId="38" borderId="46" xfId="57" applyFont="1" applyFill="1" applyBorder="1" applyAlignment="1">
      <alignment horizontal="center" vertical="top"/>
      <protection/>
    </xf>
    <xf numFmtId="0" fontId="92" fillId="38" borderId="47" xfId="57" applyFont="1" applyFill="1" applyBorder="1" applyAlignment="1">
      <alignment horizontal="center" vertical="top"/>
      <protection/>
    </xf>
    <xf numFmtId="0" fontId="92" fillId="38" borderId="48" xfId="57" applyFont="1" applyFill="1" applyBorder="1" applyAlignment="1">
      <alignment horizontal="center" vertical="top"/>
      <protection/>
    </xf>
    <xf numFmtId="0" fontId="8" fillId="38" borderId="45" xfId="57" applyFont="1" applyFill="1" applyBorder="1" applyAlignment="1">
      <alignment horizontal="center" vertical="top"/>
      <protection/>
    </xf>
    <xf numFmtId="0" fontId="8" fillId="38" borderId="46" xfId="57" applyFont="1" applyFill="1" applyBorder="1" applyAlignment="1">
      <alignment horizontal="center" vertical="top"/>
      <protection/>
    </xf>
    <xf numFmtId="0" fontId="8" fillId="38" borderId="47" xfId="57" applyFont="1" applyFill="1" applyBorder="1" applyAlignment="1">
      <alignment horizontal="center" vertical="top"/>
      <protection/>
    </xf>
    <xf numFmtId="0" fontId="8" fillId="38" borderId="48" xfId="57" applyFont="1" applyFill="1" applyBorder="1" applyAlignment="1">
      <alignment horizontal="center" vertical="top"/>
      <protection/>
    </xf>
    <xf numFmtId="0" fontId="87" fillId="34" borderId="16" xfId="0" applyFont="1" applyFill="1" applyBorder="1" applyAlignment="1">
      <alignment horizontal="center"/>
    </xf>
    <xf numFmtId="0" fontId="87" fillId="34" borderId="0" xfId="0" applyFont="1" applyFill="1" applyBorder="1" applyAlignment="1">
      <alignment horizontal="center"/>
    </xf>
    <xf numFmtId="0" fontId="87" fillId="34" borderId="17" xfId="0" applyFont="1" applyFill="1" applyBorder="1" applyAlignment="1">
      <alignment horizontal="center"/>
    </xf>
    <xf numFmtId="0" fontId="108" fillId="34" borderId="19" xfId="56" applyFont="1" applyFill="1" applyBorder="1" applyAlignment="1">
      <alignment horizontal="center" vertical="top" wrapText="1"/>
      <protection/>
    </xf>
    <xf numFmtId="0" fontId="90" fillId="0" borderId="19" xfId="0" applyFont="1" applyBorder="1" applyAlignment="1">
      <alignment horizontal="center" vertical="top" wrapText="1"/>
    </xf>
    <xf numFmtId="0" fontId="90" fillId="0" borderId="20" xfId="0" applyFont="1" applyBorder="1" applyAlignment="1">
      <alignment horizontal="center" vertical="top" wrapText="1"/>
    </xf>
    <xf numFmtId="0" fontId="91" fillId="34" borderId="11" xfId="57" applyFont="1" applyFill="1" applyBorder="1" applyAlignment="1">
      <alignment horizontal="center" vertical="top" wrapText="1"/>
      <protection/>
    </xf>
    <xf numFmtId="0" fontId="91" fillId="34" borderId="26" xfId="57" applyFont="1" applyFill="1" applyBorder="1" applyAlignment="1">
      <alignment horizontal="center" vertical="top" wrapText="1"/>
      <protection/>
    </xf>
    <xf numFmtId="0" fontId="109" fillId="34" borderId="16" xfId="56" applyFont="1" applyFill="1" applyBorder="1" applyAlignment="1">
      <alignment horizontal="center" vertical="top" wrapText="1"/>
      <protection/>
    </xf>
    <xf numFmtId="0" fontId="109" fillId="34" borderId="0" xfId="56" applyFont="1" applyFill="1" applyBorder="1" applyAlignment="1">
      <alignment horizontal="center" vertical="top" wrapText="1"/>
      <protection/>
    </xf>
    <xf numFmtId="0" fontId="109" fillId="34" borderId="17" xfId="56" applyFont="1" applyFill="1" applyBorder="1" applyAlignment="1">
      <alignment horizontal="center" vertical="top" wrapText="1"/>
      <protection/>
    </xf>
    <xf numFmtId="0" fontId="92" fillId="38" borderId="49" xfId="57" applyFont="1" applyFill="1" applyBorder="1" applyAlignment="1">
      <alignment horizontal="center" vertical="top"/>
      <protection/>
    </xf>
    <xf numFmtId="0" fontId="92" fillId="38" borderId="50" xfId="57" applyFont="1" applyFill="1" applyBorder="1" applyAlignment="1">
      <alignment horizontal="center" vertical="top"/>
      <protection/>
    </xf>
    <xf numFmtId="0" fontId="84" fillId="0" borderId="51" xfId="56" applyFont="1" applyBorder="1" applyAlignment="1">
      <alignment horizontal="left" vertical="top" wrapText="1"/>
      <protection/>
    </xf>
    <xf numFmtId="0" fontId="84" fillId="0" borderId="0" xfId="56" applyFont="1" applyBorder="1" applyAlignment="1">
      <alignment horizontal="left" vertical="top" wrapText="1"/>
      <protection/>
    </xf>
    <xf numFmtId="0" fontId="84" fillId="0" borderId="21" xfId="56" applyFont="1" applyBorder="1" applyAlignment="1">
      <alignment horizontal="left" vertical="top" wrapText="1"/>
      <protection/>
    </xf>
    <xf numFmtId="0" fontId="84" fillId="0" borderId="11" xfId="56" applyFont="1" applyBorder="1" applyAlignment="1">
      <alignment horizontal="left" vertical="top" wrapText="1"/>
      <protection/>
    </xf>
    <xf numFmtId="0" fontId="84" fillId="0" borderId="25" xfId="56" applyFont="1" applyBorder="1" applyAlignment="1">
      <alignment horizontal="left" vertical="top" wrapText="1"/>
      <protection/>
    </xf>
    <xf numFmtId="0" fontId="86" fillId="0" borderId="21" xfId="56" applyFont="1" applyBorder="1" applyAlignment="1">
      <alignment horizontal="left" vertical="top" wrapText="1"/>
      <protection/>
    </xf>
    <xf numFmtId="0" fontId="86" fillId="0" borderId="11" xfId="56" applyFont="1" applyBorder="1" applyAlignment="1">
      <alignment horizontal="left" vertical="top" wrapText="1"/>
      <protection/>
    </xf>
    <xf numFmtId="0" fontId="86" fillId="0" borderId="25" xfId="56" applyFont="1" applyBorder="1" applyAlignment="1">
      <alignment horizontal="left" vertical="top" wrapText="1"/>
      <protection/>
    </xf>
    <xf numFmtId="0" fontId="86" fillId="39" borderId="11" xfId="56" applyFont="1" applyFill="1" applyBorder="1" applyAlignment="1">
      <alignment horizontal="left" vertical="top" wrapText="1"/>
      <protection/>
    </xf>
    <xf numFmtId="0" fontId="78" fillId="0" borderId="11" xfId="0" applyFont="1" applyBorder="1" applyAlignment="1">
      <alignment horizontal="left"/>
    </xf>
    <xf numFmtId="0" fontId="86" fillId="39" borderId="52" xfId="56" applyFont="1" applyFill="1" applyBorder="1" applyAlignment="1">
      <alignment horizontal="justify" vertical="top" wrapText="1"/>
      <protection/>
    </xf>
    <xf numFmtId="0" fontId="78" fillId="0" borderId="53" xfId="0" applyFont="1" applyBorder="1" applyAlignment="1">
      <alignment/>
    </xf>
    <xf numFmtId="0" fontId="78" fillId="0" borderId="54" xfId="0" applyFont="1" applyBorder="1" applyAlignment="1">
      <alignment/>
    </xf>
    <xf numFmtId="0" fontId="110" fillId="0" borderId="11" xfId="56" applyFont="1" applyBorder="1" applyAlignment="1">
      <alignment horizontal="left" vertical="top" wrapText="1"/>
      <protection/>
    </xf>
    <xf numFmtId="0" fontId="0" fillId="0" borderId="11" xfId="0" applyFont="1" applyBorder="1" applyAlignment="1">
      <alignment horizontal="left"/>
    </xf>
    <xf numFmtId="0" fontId="86" fillId="0" borderId="45" xfId="56" applyFont="1" applyBorder="1" applyAlignment="1">
      <alignment horizontal="left" vertical="top" wrapText="1"/>
      <protection/>
    </xf>
    <xf numFmtId="0" fontId="86" fillId="0" borderId="46" xfId="56" applyFont="1" applyBorder="1" applyAlignment="1">
      <alignment horizontal="left" vertical="top" wrapText="1"/>
      <protection/>
    </xf>
    <xf numFmtId="0" fontId="86" fillId="0" borderId="48" xfId="56" applyFont="1" applyBorder="1" applyAlignment="1">
      <alignment horizontal="left" vertical="top" wrapText="1"/>
      <protection/>
    </xf>
    <xf numFmtId="0" fontId="86" fillId="39" borderId="52" xfId="56" applyFont="1" applyFill="1" applyBorder="1" applyAlignment="1">
      <alignment horizontal="left" vertical="top" wrapText="1"/>
      <protection/>
    </xf>
    <xf numFmtId="0" fontId="86" fillId="39" borderId="53" xfId="56" applyFont="1" applyFill="1" applyBorder="1" applyAlignment="1">
      <alignment horizontal="left" vertical="top" wrapText="1"/>
      <protection/>
    </xf>
    <xf numFmtId="0" fontId="86" fillId="39" borderId="54" xfId="56" applyFont="1" applyFill="1" applyBorder="1" applyAlignment="1">
      <alignment horizontal="left" vertical="top" wrapText="1"/>
      <protection/>
    </xf>
    <xf numFmtId="0" fontId="87" fillId="37" borderId="33" xfId="56" applyFont="1" applyFill="1" applyBorder="1" applyAlignment="1">
      <alignment horizontal="center" vertical="top" wrapText="1"/>
      <protection/>
    </xf>
    <xf numFmtId="0" fontId="95" fillId="37" borderId="34" xfId="56" applyFont="1" applyFill="1" applyBorder="1" applyAlignment="1">
      <alignment horizontal="center" vertical="top" wrapText="1"/>
      <protection/>
    </xf>
    <xf numFmtId="0" fontId="95" fillId="37" borderId="35" xfId="56" applyFont="1" applyFill="1" applyBorder="1" applyAlignment="1">
      <alignment horizontal="center" vertical="top" wrapText="1"/>
      <protection/>
    </xf>
    <xf numFmtId="0" fontId="95" fillId="37" borderId="0" xfId="56" applyFont="1" applyFill="1" applyAlignment="1">
      <alignment horizontal="center" vertical="top" wrapText="1"/>
      <protection/>
    </xf>
    <xf numFmtId="0" fontId="110" fillId="0" borderId="45" xfId="56" applyFont="1" applyBorder="1" applyAlignment="1">
      <alignment horizontal="justify" vertical="top" wrapText="1"/>
      <protection/>
    </xf>
    <xf numFmtId="0" fontId="90" fillId="0" borderId="46" xfId="0" applyFont="1" applyBorder="1" applyAlignment="1">
      <alignment/>
    </xf>
    <xf numFmtId="0" fontId="90" fillId="0" borderId="48" xfId="0" applyFont="1" applyBorder="1" applyAlignment="1">
      <alignment/>
    </xf>
    <xf numFmtId="0" fontId="21" fillId="0" borderId="41" xfId="56" applyFont="1" applyBorder="1" applyAlignment="1">
      <alignment horizontal="justify" vertical="top" wrapText="1"/>
      <protection/>
    </xf>
    <xf numFmtId="0" fontId="21" fillId="0" borderId="0" xfId="56" applyFont="1" applyBorder="1" applyAlignment="1">
      <alignment horizontal="justify" vertical="top" wrapText="1"/>
      <protection/>
    </xf>
    <xf numFmtId="0" fontId="84" fillId="0" borderId="21" xfId="56" applyFont="1" applyBorder="1" applyAlignment="1">
      <alignment horizontal="justify" vertical="top" wrapText="1"/>
      <protection/>
    </xf>
    <xf numFmtId="0" fontId="0" fillId="0" borderId="11" xfId="0" applyFont="1" applyBorder="1" applyAlignment="1">
      <alignment/>
    </xf>
    <xf numFmtId="0" fontId="0" fillId="0" borderId="25" xfId="0" applyFont="1" applyBorder="1" applyAlignment="1">
      <alignment/>
    </xf>
    <xf numFmtId="0" fontId="110" fillId="0" borderId="45" xfId="56" applyFont="1" applyBorder="1" applyAlignment="1">
      <alignment horizontal="left" vertical="top" wrapText="1"/>
      <protection/>
    </xf>
    <xf numFmtId="0" fontId="110" fillId="0" borderId="46" xfId="56" applyFont="1" applyBorder="1" applyAlignment="1">
      <alignment horizontal="left" vertical="top" wrapText="1"/>
      <protection/>
    </xf>
    <xf numFmtId="0" fontId="110" fillId="0" borderId="48" xfId="56" applyFont="1" applyBorder="1" applyAlignment="1">
      <alignment horizontal="left" vertical="top" wrapText="1"/>
      <protection/>
    </xf>
    <xf numFmtId="0" fontId="84" fillId="0" borderId="45" xfId="56" applyFont="1" applyBorder="1" applyAlignment="1">
      <alignment horizontal="justify" vertical="top" wrapText="1"/>
      <protection/>
    </xf>
    <xf numFmtId="0" fontId="0" fillId="0" borderId="46" xfId="0" applyFont="1" applyBorder="1" applyAlignment="1">
      <alignment/>
    </xf>
    <xf numFmtId="0" fontId="0" fillId="0" borderId="48" xfId="0" applyFont="1" applyBorder="1" applyAlignment="1">
      <alignment/>
    </xf>
    <xf numFmtId="0" fontId="84" fillId="0" borderId="0" xfId="56" applyFont="1" applyAlignment="1">
      <alignment horizontal="center" vertical="top" wrapText="1"/>
      <protection/>
    </xf>
    <xf numFmtId="0" fontId="84" fillId="0" borderId="55" xfId="56" applyFont="1" applyBorder="1" applyAlignment="1">
      <alignment horizontal="justify" vertical="top" wrapText="1"/>
      <protection/>
    </xf>
    <xf numFmtId="0" fontId="0" fillId="0" borderId="56" xfId="0" applyFont="1" applyBorder="1" applyAlignment="1">
      <alignment/>
    </xf>
    <xf numFmtId="0" fontId="0" fillId="0" borderId="57" xfId="0" applyFont="1" applyBorder="1" applyAlignment="1">
      <alignment/>
    </xf>
    <xf numFmtId="0" fontId="84" fillId="0" borderId="11" xfId="56" applyFont="1" applyBorder="1" applyAlignment="1">
      <alignment horizontal="justify" vertical="top" wrapText="1"/>
      <protection/>
    </xf>
    <xf numFmtId="0" fontId="84" fillId="0" borderId="33" xfId="56" applyFont="1" applyBorder="1" applyAlignment="1">
      <alignment horizontal="justify" vertical="top" wrapText="1"/>
      <protection/>
    </xf>
    <xf numFmtId="0" fontId="0" fillId="0" borderId="34" xfId="0" applyFont="1" applyBorder="1" applyAlignment="1">
      <alignment/>
    </xf>
    <xf numFmtId="0" fontId="0" fillId="0" borderId="35" xfId="0" applyFont="1" applyBorder="1" applyAlignment="1">
      <alignment/>
    </xf>
    <xf numFmtId="0" fontId="104" fillId="0" borderId="33" xfId="56" applyFont="1" applyFill="1" applyBorder="1" applyAlignment="1" applyProtection="1">
      <alignment vertical="top" wrapText="1"/>
      <protection/>
    </xf>
    <xf numFmtId="0" fontId="104" fillId="0" borderId="34" xfId="56" applyFont="1" applyFill="1" applyBorder="1" applyAlignment="1" applyProtection="1">
      <alignment vertical="top" wrapText="1"/>
      <protection/>
    </xf>
    <xf numFmtId="0" fontId="104" fillId="0" borderId="35" xfId="56" applyFont="1" applyFill="1" applyBorder="1" applyAlignment="1" applyProtection="1">
      <alignment vertical="top" wrapText="1"/>
      <protection/>
    </xf>
    <xf numFmtId="0" fontId="104" fillId="0" borderId="16" xfId="56" applyFont="1" applyFill="1" applyBorder="1" applyAlignment="1" applyProtection="1">
      <alignment vertical="top" wrapText="1"/>
      <protection/>
    </xf>
    <xf numFmtId="0" fontId="104" fillId="0" borderId="0" xfId="56" applyFont="1" applyFill="1" applyBorder="1" applyAlignment="1" applyProtection="1">
      <alignment vertical="top" wrapText="1"/>
      <protection/>
    </xf>
    <xf numFmtId="0" fontId="104" fillId="0" borderId="17" xfId="56" applyFont="1" applyFill="1" applyBorder="1" applyAlignment="1" applyProtection="1">
      <alignment vertical="top" wrapText="1"/>
      <protection/>
    </xf>
    <xf numFmtId="0" fontId="104" fillId="0" borderId="33" xfId="56" applyFont="1" applyFill="1" applyBorder="1" applyAlignment="1" applyProtection="1">
      <alignment vertical="top"/>
      <protection/>
    </xf>
    <xf numFmtId="0" fontId="104" fillId="0" borderId="34" xfId="56" applyFont="1" applyFill="1" applyBorder="1" applyAlignment="1" applyProtection="1">
      <alignment vertical="top"/>
      <protection/>
    </xf>
    <xf numFmtId="0" fontId="104" fillId="0" borderId="35" xfId="56" applyFont="1" applyFill="1" applyBorder="1" applyAlignment="1" applyProtection="1">
      <alignment vertical="top"/>
      <protection/>
    </xf>
    <xf numFmtId="49" fontId="111" fillId="0" borderId="33" xfId="0" applyNumberFormat="1" applyFont="1" applyFill="1" applyBorder="1" applyAlignment="1" applyProtection="1">
      <alignment horizontal="left" vertical="top" wrapText="1"/>
      <protection locked="0"/>
    </xf>
    <xf numFmtId="49" fontId="111" fillId="0" borderId="34" xfId="0" applyNumberFormat="1" applyFont="1" applyFill="1" applyBorder="1" applyAlignment="1" applyProtection="1">
      <alignment horizontal="left" vertical="top" wrapText="1"/>
      <protection locked="0"/>
    </xf>
    <xf numFmtId="49" fontId="111" fillId="0" borderId="35" xfId="0" applyNumberFormat="1" applyFont="1" applyFill="1" applyBorder="1" applyAlignment="1" applyProtection="1">
      <alignment horizontal="left" vertical="top" wrapText="1"/>
      <protection locked="0"/>
    </xf>
    <xf numFmtId="0" fontId="92" fillId="34" borderId="17" xfId="0" applyFont="1" applyFill="1" applyBorder="1" applyAlignment="1">
      <alignment horizontal="left" vertical="top" wrapText="1"/>
    </xf>
    <xf numFmtId="0" fontId="89" fillId="0" borderId="33" xfId="0" applyFont="1" applyFill="1" applyBorder="1" applyAlignment="1" applyProtection="1">
      <alignment horizontal="left" vertical="top" wrapText="1"/>
      <protection locked="0"/>
    </xf>
    <xf numFmtId="0" fontId="89" fillId="0" borderId="34" xfId="0" applyFont="1" applyFill="1" applyBorder="1" applyAlignment="1" applyProtection="1">
      <alignment horizontal="left" vertical="top" wrapText="1"/>
      <protection locked="0"/>
    </xf>
    <xf numFmtId="0" fontId="89" fillId="0" borderId="35" xfId="0" applyFont="1" applyFill="1" applyBorder="1" applyAlignment="1" applyProtection="1">
      <alignment horizontal="left" vertical="top" wrapText="1"/>
      <protection locked="0"/>
    </xf>
    <xf numFmtId="0" fontId="87" fillId="34" borderId="16" xfId="0" applyFont="1" applyFill="1" applyBorder="1" applyAlignment="1">
      <alignment horizontal="center" vertical="center"/>
    </xf>
    <xf numFmtId="0" fontId="87" fillId="34" borderId="0" xfId="0" applyFont="1" applyFill="1" applyBorder="1" applyAlignment="1">
      <alignment horizontal="center" vertical="center"/>
    </xf>
    <xf numFmtId="0" fontId="87" fillId="34" borderId="17" xfId="0" applyFont="1" applyFill="1" applyBorder="1" applyAlignment="1">
      <alignment horizontal="center" vertical="center"/>
    </xf>
    <xf numFmtId="0" fontId="112" fillId="34" borderId="16" xfId="0" applyFont="1" applyFill="1" applyBorder="1" applyAlignment="1">
      <alignment horizontal="center" vertical="center"/>
    </xf>
    <xf numFmtId="0" fontId="112" fillId="34" borderId="0" xfId="0" applyFont="1" applyFill="1" applyBorder="1" applyAlignment="1">
      <alignment horizontal="center" vertical="center"/>
    </xf>
    <xf numFmtId="0" fontId="112" fillId="34" borderId="17" xfId="0" applyFont="1" applyFill="1" applyBorder="1" applyAlignment="1">
      <alignment horizontal="center" vertical="center"/>
    </xf>
    <xf numFmtId="49" fontId="111" fillId="0" borderId="44" xfId="0" applyNumberFormat="1" applyFont="1" applyFill="1" applyBorder="1" applyAlignment="1" applyProtection="1">
      <alignment horizontal="left" vertical="top" wrapText="1"/>
      <protection locked="0"/>
    </xf>
    <xf numFmtId="49" fontId="111" fillId="0" borderId="37" xfId="0" applyNumberFormat="1" applyFont="1" applyFill="1" applyBorder="1" applyAlignment="1" applyProtection="1">
      <alignment horizontal="left" vertical="top" wrapText="1"/>
      <protection locked="0"/>
    </xf>
    <xf numFmtId="49" fontId="111" fillId="0" borderId="38" xfId="0" applyNumberFormat="1" applyFont="1" applyFill="1" applyBorder="1" applyAlignment="1" applyProtection="1">
      <alignment horizontal="left" vertical="top" wrapText="1"/>
      <protection locked="0"/>
    </xf>
    <xf numFmtId="0" fontId="86" fillId="34" borderId="16" xfId="0" applyFont="1" applyFill="1" applyBorder="1" applyAlignment="1">
      <alignment horizontal="center" vertical="center"/>
    </xf>
    <xf numFmtId="0" fontId="86" fillId="34" borderId="0" xfId="0" applyFont="1" applyFill="1" applyBorder="1" applyAlignment="1">
      <alignment horizontal="center" vertical="center"/>
    </xf>
    <xf numFmtId="0" fontId="86" fillId="34" borderId="17" xfId="0" applyFont="1" applyFill="1" applyBorder="1" applyAlignment="1">
      <alignment horizontal="center" vertical="center"/>
    </xf>
    <xf numFmtId="0" fontId="8" fillId="34" borderId="58" xfId="0" applyFont="1" applyFill="1" applyBorder="1" applyAlignment="1">
      <alignment horizontal="left" vertical="top" wrapText="1"/>
    </xf>
    <xf numFmtId="0" fontId="8" fillId="34" borderId="36" xfId="0" applyFont="1" applyFill="1" applyBorder="1" applyAlignment="1">
      <alignment horizontal="left" vertical="top" wrapText="1"/>
    </xf>
    <xf numFmtId="0" fontId="8" fillId="34" borderId="43" xfId="0" applyFont="1" applyFill="1" applyBorder="1" applyAlignment="1">
      <alignment horizontal="left" vertical="top" wrapText="1"/>
    </xf>
    <xf numFmtId="0" fontId="8" fillId="34" borderId="16" xfId="0" applyFont="1" applyFill="1" applyBorder="1" applyAlignment="1">
      <alignment horizontal="left" vertical="top" wrapText="1"/>
    </xf>
    <xf numFmtId="0" fontId="8" fillId="34" borderId="0" xfId="0" applyFont="1" applyFill="1" applyBorder="1" applyAlignment="1">
      <alignment horizontal="left" vertical="top" wrapText="1"/>
    </xf>
    <xf numFmtId="0" fontId="8" fillId="34" borderId="17" xfId="0" applyFont="1" applyFill="1" applyBorder="1" applyAlignment="1">
      <alignment horizontal="left" vertical="top" wrapText="1"/>
    </xf>
    <xf numFmtId="0" fontId="8" fillId="34" borderId="18" xfId="0" applyFont="1" applyFill="1" applyBorder="1" applyAlignment="1">
      <alignment horizontal="left" vertical="top" wrapText="1"/>
    </xf>
    <xf numFmtId="0" fontId="8" fillId="34" borderId="19" xfId="0" applyFont="1" applyFill="1" applyBorder="1" applyAlignment="1">
      <alignment horizontal="left" vertical="top" wrapText="1"/>
    </xf>
    <xf numFmtId="0" fontId="8" fillId="34" borderId="20" xfId="0" applyFont="1" applyFill="1" applyBorder="1" applyAlignment="1">
      <alignment horizontal="left" vertical="top" wrapText="1"/>
    </xf>
  </cellXfs>
  <cellStyles count="51">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yperlink" xfId="49"/>
    <cellStyle name="Hivatkozott cella" xfId="50"/>
    <cellStyle name="Jegyzet" xfId="51"/>
    <cellStyle name="Jó" xfId="52"/>
    <cellStyle name="Kimenet" xfId="53"/>
    <cellStyle name="Followed Hyperlink" xfId="54"/>
    <cellStyle name="Magyarázó szöveg" xfId="55"/>
    <cellStyle name="Normál 2" xfId="56"/>
    <cellStyle name="Normál_FFszempontrendszer_070810veg" xfId="57"/>
    <cellStyle name="Összesen" xfId="58"/>
    <cellStyle name="Currency" xfId="59"/>
    <cellStyle name="Currency [0]" xfId="60"/>
    <cellStyle name="Rossz" xfId="61"/>
    <cellStyle name="Semleges" xfId="62"/>
    <cellStyle name="Számítás"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4:A21"/>
  <sheetViews>
    <sheetView zoomScalePageLayoutView="0" workbookViewId="0" topLeftCell="A19">
      <selection activeCell="D11" sqref="D11"/>
    </sheetView>
  </sheetViews>
  <sheetFormatPr defaultColWidth="9.140625" defaultRowHeight="15"/>
  <cols>
    <col min="1" max="1" width="98.28125" style="137" customWidth="1"/>
  </cols>
  <sheetData>
    <row r="4" ht="18.75">
      <c r="A4" s="139" t="s">
        <v>204</v>
      </c>
    </row>
    <row r="5" ht="15">
      <c r="A5" s="164" t="s">
        <v>203</v>
      </c>
    </row>
    <row r="6" ht="15">
      <c r="A6" s="138"/>
    </row>
    <row r="7" ht="31.5" customHeight="1">
      <c r="A7" s="146" t="s">
        <v>184</v>
      </c>
    </row>
    <row r="8" ht="15">
      <c r="A8" s="138"/>
    </row>
    <row r="9" ht="30" customHeight="1">
      <c r="A9" s="138" t="s">
        <v>163</v>
      </c>
    </row>
    <row r="10" ht="15">
      <c r="A10" s="138"/>
    </row>
    <row r="11" ht="45.75" customHeight="1">
      <c r="A11" s="138" t="s">
        <v>185</v>
      </c>
    </row>
    <row r="12" ht="15">
      <c r="A12" s="138"/>
    </row>
    <row r="13" ht="30">
      <c r="A13" s="138" t="s">
        <v>190</v>
      </c>
    </row>
    <row r="14" ht="15">
      <c r="A14" s="138"/>
    </row>
    <row r="15" ht="30" customHeight="1">
      <c r="A15" s="138" t="s">
        <v>207</v>
      </c>
    </row>
    <row r="16" ht="15">
      <c r="A16" s="138"/>
    </row>
    <row r="17" ht="45">
      <c r="A17" s="163" t="s">
        <v>205</v>
      </c>
    </row>
    <row r="18" ht="15">
      <c r="A18" s="163"/>
    </row>
    <row r="19" ht="46.5" customHeight="1">
      <c r="A19" s="138" t="s">
        <v>208</v>
      </c>
    </row>
    <row r="20" ht="15">
      <c r="A20" s="138"/>
    </row>
    <row r="21" ht="30">
      <c r="A21" s="138" t="s">
        <v>183</v>
      </c>
    </row>
  </sheetData>
  <sheetProtection password="DF92" sheet="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59"/>
  <sheetViews>
    <sheetView zoomScaleSheetLayoutView="100" zoomScalePageLayoutView="0" workbookViewId="0" topLeftCell="A7">
      <selection activeCell="C13" sqref="C13:I13"/>
    </sheetView>
  </sheetViews>
  <sheetFormatPr defaultColWidth="9.140625" defaultRowHeight="15"/>
  <cols>
    <col min="1" max="1" width="10.7109375" style="7" customWidth="1"/>
    <col min="2" max="2" width="12.140625" style="7" customWidth="1"/>
    <col min="3" max="4" width="10.7109375" style="7" customWidth="1"/>
    <col min="5" max="5" width="16.7109375" style="7" customWidth="1"/>
    <col min="6" max="8" width="10.7109375" style="7" customWidth="1"/>
    <col min="9" max="9" width="11.8515625" style="7" customWidth="1"/>
    <col min="10" max="16384" width="9.140625" style="7" customWidth="1"/>
  </cols>
  <sheetData>
    <row r="1" spans="1:10" s="15" customFormat="1" ht="19.5" customHeight="1">
      <c r="A1" s="225" t="s">
        <v>191</v>
      </c>
      <c r="B1" s="226"/>
      <c r="C1" s="226"/>
      <c r="D1" s="226"/>
      <c r="E1" s="226"/>
      <c r="F1" s="226"/>
      <c r="G1" s="226"/>
      <c r="H1" s="226"/>
      <c r="I1" s="227"/>
      <c r="J1" s="14"/>
    </row>
    <row r="2" spans="1:10" s="15" customFormat="1" ht="19.5" customHeight="1">
      <c r="A2" s="225" t="s">
        <v>162</v>
      </c>
      <c r="B2" s="226"/>
      <c r="C2" s="226"/>
      <c r="D2" s="226"/>
      <c r="E2" s="226"/>
      <c r="F2" s="226"/>
      <c r="G2" s="226"/>
      <c r="H2" s="226"/>
      <c r="I2" s="227"/>
      <c r="J2" s="16"/>
    </row>
    <row r="3" spans="1:10" ht="15" customHeight="1">
      <c r="A3" s="170" t="s">
        <v>189</v>
      </c>
      <c r="B3" s="37"/>
      <c r="C3" s="37"/>
      <c r="F3" s="37"/>
      <c r="G3" s="169" t="s">
        <v>189</v>
      </c>
      <c r="H3" s="155"/>
      <c r="I3" s="62"/>
      <c r="J3" s="9"/>
    </row>
    <row r="4" spans="1:10" ht="15" customHeight="1">
      <c r="A4" s="63" t="s">
        <v>114</v>
      </c>
      <c r="B4" s="223"/>
      <c r="C4" s="224"/>
      <c r="D4" s="36"/>
      <c r="E4" s="36"/>
      <c r="F4" s="36"/>
      <c r="G4" s="36" t="s">
        <v>93</v>
      </c>
      <c r="H4" s="216"/>
      <c r="I4" s="217"/>
      <c r="J4" s="10"/>
    </row>
    <row r="5" spans="1:10" ht="15" customHeight="1">
      <c r="A5" s="63"/>
      <c r="B5" s="36"/>
      <c r="C5" s="36"/>
      <c r="D5" s="36"/>
      <c r="E5" s="148" t="s">
        <v>188</v>
      </c>
      <c r="F5" s="36"/>
      <c r="G5" s="36"/>
      <c r="H5" s="36"/>
      <c r="I5" s="64"/>
      <c r="J5" s="10"/>
    </row>
    <row r="6" spans="1:10" s="13" customFormat="1" ht="15" customHeight="1">
      <c r="A6" s="214" t="s">
        <v>104</v>
      </c>
      <c r="B6" s="215"/>
      <c r="C6" s="200" t="s">
        <v>268</v>
      </c>
      <c r="D6" s="201"/>
      <c r="E6" s="201"/>
      <c r="F6" s="201"/>
      <c r="G6" s="201"/>
      <c r="H6" s="201"/>
      <c r="I6" s="202"/>
      <c r="J6" s="11"/>
    </row>
    <row r="7" spans="1:10" s="13" customFormat="1" ht="15" customHeight="1">
      <c r="A7" s="214"/>
      <c r="B7" s="215"/>
      <c r="C7" s="206"/>
      <c r="D7" s="207"/>
      <c r="E7" s="207"/>
      <c r="F7" s="207"/>
      <c r="G7" s="207"/>
      <c r="H7" s="207"/>
      <c r="I7" s="208"/>
      <c r="J7" s="11"/>
    </row>
    <row r="8" spans="1:10" s="13" customFormat="1" ht="15" customHeight="1">
      <c r="A8" s="61"/>
      <c r="B8" s="36"/>
      <c r="C8" s="203"/>
      <c r="D8" s="204"/>
      <c r="E8" s="204"/>
      <c r="F8" s="204"/>
      <c r="G8" s="204"/>
      <c r="H8" s="204"/>
      <c r="I8" s="205"/>
      <c r="J8" s="11"/>
    </row>
    <row r="9" spans="1:10" s="13" customFormat="1" ht="8.25" customHeight="1">
      <c r="A9" s="63"/>
      <c r="B9" s="36"/>
      <c r="C9" s="36"/>
      <c r="D9" s="36"/>
      <c r="E9" s="36"/>
      <c r="F9" s="36"/>
      <c r="G9" s="36"/>
      <c r="H9" s="36"/>
      <c r="I9" s="64"/>
      <c r="J9" s="11"/>
    </row>
    <row r="10" spans="1:10" s="168" customFormat="1" ht="15" customHeight="1">
      <c r="A10" s="165" t="s">
        <v>206</v>
      </c>
      <c r="B10" s="166"/>
      <c r="C10" s="209" t="s">
        <v>269</v>
      </c>
      <c r="D10" s="210"/>
      <c r="E10" s="166" t="s">
        <v>193</v>
      </c>
      <c r="F10" s="166"/>
      <c r="G10" s="182" t="s">
        <v>168</v>
      </c>
      <c r="H10" s="183"/>
      <c r="I10" s="220"/>
      <c r="J10" s="167"/>
    </row>
    <row r="11" spans="1:10" s="13" customFormat="1" ht="15.75" customHeight="1" hidden="1">
      <c r="A11" s="140"/>
      <c r="B11" s="140"/>
      <c r="C11" s="143"/>
      <c r="D11" s="143"/>
      <c r="E11" s="140"/>
      <c r="F11" s="140"/>
      <c r="G11" s="219" t="s">
        <v>168</v>
      </c>
      <c r="H11" s="219"/>
      <c r="I11" s="141"/>
      <c r="J11" s="11"/>
    </row>
    <row r="12" spans="1:10" s="13" customFormat="1" ht="1.5" customHeight="1">
      <c r="A12" s="142"/>
      <c r="B12" s="36"/>
      <c r="C12" s="36"/>
      <c r="D12" s="36"/>
      <c r="E12" s="36"/>
      <c r="F12" s="36"/>
      <c r="G12" s="218"/>
      <c r="H12" s="218"/>
      <c r="I12" s="64"/>
      <c r="J12" s="11"/>
    </row>
    <row r="13" spans="1:10" s="13" customFormat="1" ht="15" customHeight="1">
      <c r="A13" s="63" t="s">
        <v>98</v>
      </c>
      <c r="B13" s="36"/>
      <c r="C13" s="198" t="s">
        <v>277</v>
      </c>
      <c r="D13" s="196"/>
      <c r="E13" s="196"/>
      <c r="F13" s="196"/>
      <c r="G13" s="196"/>
      <c r="H13" s="196"/>
      <c r="I13" s="197"/>
      <c r="J13" s="11"/>
    </row>
    <row r="14" spans="1:10" s="13" customFormat="1" ht="4.5" customHeight="1">
      <c r="A14" s="63"/>
      <c r="B14" s="36"/>
      <c r="C14" s="36"/>
      <c r="D14" s="36"/>
      <c r="E14" s="36"/>
      <c r="F14" s="36"/>
      <c r="G14" s="36"/>
      <c r="H14" s="36"/>
      <c r="I14" s="64"/>
      <c r="J14" s="11"/>
    </row>
    <row r="15" spans="1:10" s="13" customFormat="1" ht="15" customHeight="1">
      <c r="A15" s="63" t="s">
        <v>99</v>
      </c>
      <c r="B15" s="36"/>
      <c r="C15" s="198">
        <v>2783060</v>
      </c>
      <c r="D15" s="199"/>
      <c r="E15" s="36"/>
      <c r="F15" s="121" t="s">
        <v>103</v>
      </c>
      <c r="G15" s="195" t="s">
        <v>270</v>
      </c>
      <c r="H15" s="221"/>
      <c r="I15" s="222"/>
      <c r="J15" s="11"/>
    </row>
    <row r="16" spans="1:10" s="13" customFormat="1" ht="4.5" customHeight="1">
      <c r="A16" s="63"/>
      <c r="B16" s="36"/>
      <c r="C16" s="36"/>
      <c r="D16" s="36"/>
      <c r="E16" s="36"/>
      <c r="F16" s="38"/>
      <c r="G16" s="38"/>
      <c r="H16" s="39"/>
      <c r="I16" s="65"/>
      <c r="J16" s="11"/>
    </row>
    <row r="17" spans="1:10" s="168" customFormat="1" ht="31.5" customHeight="1">
      <c r="A17" s="211" t="s">
        <v>194</v>
      </c>
      <c r="B17" s="212"/>
      <c r="C17" s="212"/>
      <c r="D17" s="212"/>
      <c r="E17" s="212"/>
      <c r="F17" s="212"/>
      <c r="G17" s="212"/>
      <c r="H17" s="212"/>
      <c r="I17" s="213"/>
      <c r="J17" s="167"/>
    </row>
    <row r="18" spans="1:10" s="168" customFormat="1" ht="15" customHeight="1">
      <c r="A18" s="165"/>
      <c r="B18" s="166" t="s">
        <v>98</v>
      </c>
      <c r="C18" s="182"/>
      <c r="D18" s="183"/>
      <c r="E18" s="183"/>
      <c r="F18" s="183"/>
      <c r="G18" s="183"/>
      <c r="H18" s="183"/>
      <c r="I18" s="184"/>
      <c r="J18" s="167"/>
    </row>
    <row r="19" spans="1:10" s="168" customFormat="1" ht="15" customHeight="1">
      <c r="A19" s="165"/>
      <c r="B19" s="166" t="s">
        <v>98</v>
      </c>
      <c r="C19" s="182"/>
      <c r="D19" s="183"/>
      <c r="E19" s="183"/>
      <c r="F19" s="183"/>
      <c r="G19" s="183"/>
      <c r="H19" s="183"/>
      <c r="I19" s="184"/>
      <c r="J19" s="167"/>
    </row>
    <row r="20" spans="1:10" s="168" customFormat="1" ht="15" customHeight="1">
      <c r="A20" s="165"/>
      <c r="B20" s="166" t="s">
        <v>98</v>
      </c>
      <c r="C20" s="182"/>
      <c r="D20" s="183"/>
      <c r="E20" s="183"/>
      <c r="F20" s="183"/>
      <c r="G20" s="183"/>
      <c r="H20" s="183"/>
      <c r="I20" s="184"/>
      <c r="J20" s="167"/>
    </row>
    <row r="21" spans="1:10" s="168" customFormat="1" ht="15" customHeight="1">
      <c r="A21" s="165"/>
      <c r="B21" s="166" t="s">
        <v>98</v>
      </c>
      <c r="C21" s="182"/>
      <c r="D21" s="183"/>
      <c r="E21" s="183"/>
      <c r="F21" s="183"/>
      <c r="G21" s="183"/>
      <c r="H21" s="183"/>
      <c r="I21" s="184"/>
      <c r="J21" s="167"/>
    </row>
    <row r="22" spans="1:10" s="168" customFormat="1" ht="15" customHeight="1">
      <c r="A22" s="165"/>
      <c r="B22" s="166" t="s">
        <v>98</v>
      </c>
      <c r="C22" s="182"/>
      <c r="D22" s="183"/>
      <c r="E22" s="183"/>
      <c r="F22" s="183"/>
      <c r="G22" s="183"/>
      <c r="H22" s="183"/>
      <c r="I22" s="184"/>
      <c r="J22" s="167"/>
    </row>
    <row r="23" spans="1:10" s="168" customFormat="1" ht="15" customHeight="1">
      <c r="A23" s="165"/>
      <c r="B23" s="166" t="s">
        <v>98</v>
      </c>
      <c r="C23" s="182"/>
      <c r="D23" s="183"/>
      <c r="E23" s="183"/>
      <c r="F23" s="183"/>
      <c r="G23" s="183"/>
      <c r="H23" s="183"/>
      <c r="I23" s="184"/>
      <c r="J23" s="167"/>
    </row>
    <row r="24" spans="1:10" s="13" customFormat="1" ht="4.5" customHeight="1">
      <c r="A24" s="158"/>
      <c r="B24" s="159" t="s">
        <v>98</v>
      </c>
      <c r="C24" s="159"/>
      <c r="D24" s="159"/>
      <c r="E24" s="159"/>
      <c r="F24" s="121"/>
      <c r="G24" s="121"/>
      <c r="H24" s="156"/>
      <c r="I24" s="157"/>
      <c r="J24" s="11"/>
    </row>
    <row r="25" spans="1:10" s="13" customFormat="1" ht="4.5" customHeight="1">
      <c r="A25" s="158"/>
      <c r="B25" s="159"/>
      <c r="C25" s="159"/>
      <c r="D25" s="159"/>
      <c r="E25" s="159"/>
      <c r="F25" s="121"/>
      <c r="G25" s="121"/>
      <c r="H25" s="156"/>
      <c r="I25" s="157"/>
      <c r="J25" s="11"/>
    </row>
    <row r="26" spans="1:10" s="13" customFormat="1" ht="15" customHeight="1">
      <c r="A26" s="63" t="s">
        <v>100</v>
      </c>
      <c r="B26" s="36"/>
      <c r="C26" s="195" t="s">
        <v>271</v>
      </c>
      <c r="D26" s="196"/>
      <c r="E26" s="196"/>
      <c r="F26" s="196"/>
      <c r="G26" s="196"/>
      <c r="H26" s="196"/>
      <c r="I26" s="197"/>
      <c r="J26" s="11"/>
    </row>
    <row r="27" spans="1:12" ht="4.5" customHeight="1">
      <c r="A27" s="63"/>
      <c r="B27" s="36"/>
      <c r="C27" s="39"/>
      <c r="D27" s="39"/>
      <c r="E27" s="39"/>
      <c r="F27" s="39"/>
      <c r="G27" s="39"/>
      <c r="H27" s="39"/>
      <c r="I27" s="65"/>
      <c r="J27" s="10"/>
      <c r="L27" s="13"/>
    </row>
    <row r="28" spans="1:12" ht="15" customHeight="1">
      <c r="A28" s="63" t="s">
        <v>101</v>
      </c>
      <c r="B28" s="36"/>
      <c r="C28" s="36"/>
      <c r="D28" s="36"/>
      <c r="E28" s="198" t="s">
        <v>272</v>
      </c>
      <c r="F28" s="196"/>
      <c r="G28" s="196"/>
      <c r="H28" s="196"/>
      <c r="I28" s="197"/>
      <c r="J28" s="10"/>
      <c r="L28" s="13"/>
    </row>
    <row r="29" spans="1:12" ht="15" customHeight="1">
      <c r="A29" s="63"/>
      <c r="B29" s="36"/>
      <c r="C29" s="36"/>
      <c r="D29" s="36"/>
      <c r="E29" s="36"/>
      <c r="F29" s="36"/>
      <c r="G29" s="36"/>
      <c r="H29" s="36"/>
      <c r="I29" s="64"/>
      <c r="J29" s="10"/>
      <c r="L29" s="13"/>
    </row>
    <row r="30" spans="1:12" ht="15" customHeight="1">
      <c r="A30" s="61" t="s">
        <v>102</v>
      </c>
      <c r="B30" s="36"/>
      <c r="C30" s="198" t="s">
        <v>273</v>
      </c>
      <c r="D30" s="196"/>
      <c r="E30" s="196"/>
      <c r="F30" s="196"/>
      <c r="G30" s="196"/>
      <c r="H30" s="196"/>
      <c r="I30" s="197"/>
      <c r="J30" s="10"/>
      <c r="L30" s="13"/>
    </row>
    <row r="31" spans="1:12" ht="4.5" customHeight="1">
      <c r="A31" s="61"/>
      <c r="B31" s="36"/>
      <c r="C31" s="36"/>
      <c r="D31" s="36"/>
      <c r="E31" s="36"/>
      <c r="F31" s="36"/>
      <c r="G31" s="36"/>
      <c r="H31" s="36"/>
      <c r="I31" s="64"/>
      <c r="J31" s="10"/>
      <c r="L31" s="13"/>
    </row>
    <row r="32" spans="1:12" ht="15" customHeight="1">
      <c r="A32" s="63" t="s">
        <v>99</v>
      </c>
      <c r="B32" s="36"/>
      <c r="C32" s="198">
        <v>2783060</v>
      </c>
      <c r="D32" s="199"/>
      <c r="E32" s="36"/>
      <c r="F32" s="36"/>
      <c r="G32" s="36"/>
      <c r="H32" s="36"/>
      <c r="I32" s="64"/>
      <c r="J32" s="10"/>
      <c r="L32" s="13"/>
    </row>
    <row r="33" spans="1:10" ht="4.5" customHeight="1">
      <c r="A33" s="63"/>
      <c r="B33" s="36"/>
      <c r="C33" s="36"/>
      <c r="D33" s="36"/>
      <c r="E33" s="36"/>
      <c r="F33" s="36"/>
      <c r="G33" s="36"/>
      <c r="H33" s="36"/>
      <c r="I33" s="64"/>
      <c r="J33" s="10"/>
    </row>
    <row r="34" spans="1:10" ht="15" customHeight="1">
      <c r="A34" s="63" t="s">
        <v>103</v>
      </c>
      <c r="B34" s="36"/>
      <c r="C34" s="198" t="s">
        <v>274</v>
      </c>
      <c r="D34" s="196"/>
      <c r="E34" s="196"/>
      <c r="F34" s="196"/>
      <c r="G34" s="196"/>
      <c r="H34" s="196"/>
      <c r="I34" s="197"/>
      <c r="J34" s="10"/>
    </row>
    <row r="35" spans="1:10" ht="15" customHeight="1">
      <c r="A35" s="63"/>
      <c r="B35" s="36"/>
      <c r="C35" s="36"/>
      <c r="D35" s="36"/>
      <c r="E35" s="36"/>
      <c r="F35" s="36"/>
      <c r="G35" s="36"/>
      <c r="H35" s="36"/>
      <c r="I35" s="64"/>
      <c r="J35" s="10"/>
    </row>
    <row r="36" spans="1:10" ht="15" customHeight="1">
      <c r="A36" s="228" t="s">
        <v>105</v>
      </c>
      <c r="B36" s="229"/>
      <c r="C36" s="229"/>
      <c r="D36" s="200" t="s">
        <v>275</v>
      </c>
      <c r="E36" s="201"/>
      <c r="F36" s="201"/>
      <c r="G36" s="201"/>
      <c r="H36" s="201"/>
      <c r="I36" s="202"/>
      <c r="J36" s="10"/>
    </row>
    <row r="37" spans="1:10" ht="15" customHeight="1">
      <c r="A37" s="187" t="s">
        <v>198</v>
      </c>
      <c r="B37" s="188"/>
      <c r="C37" s="189"/>
      <c r="D37" s="203"/>
      <c r="E37" s="204"/>
      <c r="F37" s="204"/>
      <c r="G37" s="204"/>
      <c r="H37" s="204"/>
      <c r="I37" s="205"/>
      <c r="J37" s="10"/>
    </row>
    <row r="38" spans="1:10" ht="9" customHeight="1">
      <c r="A38" s="63"/>
      <c r="B38" s="36"/>
      <c r="C38" s="36"/>
      <c r="D38" s="36"/>
      <c r="E38" s="36"/>
      <c r="F38" s="36"/>
      <c r="G38" s="36"/>
      <c r="H38" s="36"/>
      <c r="I38" s="64"/>
      <c r="J38" s="10"/>
    </row>
    <row r="39" spans="1:10" ht="15" customHeight="1">
      <c r="A39" s="187" t="s">
        <v>186</v>
      </c>
      <c r="B39" s="188"/>
      <c r="C39" s="189"/>
      <c r="D39" s="230" t="s">
        <v>170</v>
      </c>
      <c r="E39" s="231"/>
      <c r="F39" s="232"/>
      <c r="G39" s="147" t="s">
        <v>195</v>
      </c>
      <c r="H39" s="200"/>
      <c r="I39" s="202"/>
      <c r="J39" s="10"/>
    </row>
    <row r="40" spans="1:10" ht="15" customHeight="1">
      <c r="A40" s="193" t="s">
        <v>187</v>
      </c>
      <c r="B40" s="194"/>
      <c r="C40" s="194"/>
      <c r="D40" s="194"/>
      <c r="E40" s="194"/>
      <c r="F40" s="194"/>
      <c r="G40" s="36"/>
      <c r="H40" s="203"/>
      <c r="I40" s="205"/>
      <c r="J40" s="10"/>
    </row>
    <row r="41" spans="1:10" ht="15" customHeight="1">
      <c r="A41" s="190" t="s">
        <v>265</v>
      </c>
      <c r="B41" s="191"/>
      <c r="C41" s="191"/>
      <c r="D41" s="191"/>
      <c r="E41" s="192"/>
      <c r="F41" s="160"/>
      <c r="G41" s="185" t="s">
        <v>196</v>
      </c>
      <c r="H41" s="185"/>
      <c r="I41" s="186"/>
      <c r="J41" s="10"/>
    </row>
    <row r="42" spans="1:10" ht="9" customHeight="1">
      <c r="A42" s="158"/>
      <c r="B42" s="159"/>
      <c r="C42" s="159"/>
      <c r="D42" s="159"/>
      <c r="E42" s="159"/>
      <c r="F42" s="159"/>
      <c r="G42" s="185"/>
      <c r="H42" s="185"/>
      <c r="I42" s="186"/>
      <c r="J42" s="10"/>
    </row>
    <row r="43" spans="1:10" ht="15" customHeight="1">
      <c r="A43" s="161" t="s">
        <v>197</v>
      </c>
      <c r="B43" s="40"/>
      <c r="C43" s="159"/>
      <c r="D43" s="198" t="s">
        <v>109</v>
      </c>
      <c r="E43" s="196"/>
      <c r="F43" s="199"/>
      <c r="G43" s="185"/>
      <c r="H43" s="185"/>
      <c r="I43" s="186"/>
      <c r="J43" s="10"/>
    </row>
    <row r="44" spans="1:10" ht="15" customHeight="1">
      <c r="A44" s="193" t="s">
        <v>187</v>
      </c>
      <c r="B44" s="194"/>
      <c r="C44" s="194"/>
      <c r="D44" s="194"/>
      <c r="E44" s="194"/>
      <c r="F44" s="194"/>
      <c r="G44" s="185"/>
      <c r="H44" s="185"/>
      <c r="I44" s="186"/>
      <c r="J44" s="10"/>
    </row>
    <row r="45" spans="1:10" ht="15" customHeight="1">
      <c r="A45" s="228" t="s">
        <v>110</v>
      </c>
      <c r="B45" s="229"/>
      <c r="C45" s="229"/>
      <c r="D45" s="229"/>
      <c r="E45" s="198"/>
      <c r="F45" s="199"/>
      <c r="G45" s="36" t="s">
        <v>111</v>
      </c>
      <c r="H45" s="36"/>
      <c r="I45" s="64"/>
      <c r="J45" s="10"/>
    </row>
    <row r="46" spans="1:10" ht="15" customHeight="1">
      <c r="A46" s="63"/>
      <c r="B46" s="36"/>
      <c r="C46" s="36"/>
      <c r="D46" s="36"/>
      <c r="E46" s="36"/>
      <c r="F46" s="36"/>
      <c r="G46" s="36"/>
      <c r="H46" s="36"/>
      <c r="I46" s="64"/>
      <c r="J46" s="10"/>
    </row>
    <row r="47" spans="1:9" ht="15" customHeight="1">
      <c r="A47" s="228" t="s">
        <v>125</v>
      </c>
      <c r="B47" s="229"/>
      <c r="C47" s="229"/>
      <c r="D47" s="229"/>
      <c r="E47" s="198"/>
      <c r="F47" s="199"/>
      <c r="G47" s="36" t="s">
        <v>111</v>
      </c>
      <c r="H47" s="36"/>
      <c r="I47" s="64"/>
    </row>
    <row r="48" spans="1:9" ht="15" customHeight="1">
      <c r="A48" s="63"/>
      <c r="B48" s="36"/>
      <c r="C48" s="36"/>
      <c r="D48" s="36"/>
      <c r="E48" s="36"/>
      <c r="F48" s="36"/>
      <c r="G48" s="36"/>
      <c r="H48" s="36"/>
      <c r="I48" s="64"/>
    </row>
    <row r="49" spans="1:11" ht="15" customHeight="1">
      <c r="A49" s="239"/>
      <c r="B49" s="235"/>
      <c r="C49" s="235"/>
      <c r="D49" s="235"/>
      <c r="E49" s="36"/>
      <c r="F49" s="235"/>
      <c r="G49" s="235"/>
      <c r="H49" s="235"/>
      <c r="I49" s="236"/>
      <c r="K49" s="162"/>
    </row>
    <row r="50" spans="1:9" ht="15" customHeight="1">
      <c r="A50" s="239"/>
      <c r="B50" s="235"/>
      <c r="C50" s="235"/>
      <c r="D50" s="235"/>
      <c r="E50" s="36"/>
      <c r="F50" s="235"/>
      <c r="G50" s="235"/>
      <c r="H50" s="235"/>
      <c r="I50" s="236"/>
    </row>
    <row r="51" spans="1:9" ht="15" customHeight="1">
      <c r="A51" s="239"/>
      <c r="B51" s="235"/>
      <c r="C51" s="235"/>
      <c r="D51" s="235"/>
      <c r="E51" s="36"/>
      <c r="F51" s="237"/>
      <c r="G51" s="237"/>
      <c r="H51" s="237"/>
      <c r="I51" s="238"/>
    </row>
    <row r="52" spans="1:9" ht="15" customHeight="1">
      <c r="A52" s="233" t="s">
        <v>112</v>
      </c>
      <c r="B52" s="234"/>
      <c r="C52" s="234"/>
      <c r="D52" s="234"/>
      <c r="E52" s="40"/>
      <c r="F52" s="234" t="s">
        <v>113</v>
      </c>
      <c r="G52" s="234"/>
      <c r="H52" s="234"/>
      <c r="I52" s="240"/>
    </row>
    <row r="53" spans="1:9" ht="15" customHeight="1" thickBot="1">
      <c r="A53" s="67"/>
      <c r="B53" s="68"/>
      <c r="C53" s="68"/>
      <c r="D53" s="68"/>
      <c r="E53" s="68"/>
      <c r="F53" s="68"/>
      <c r="G53" s="68"/>
      <c r="H53" s="68"/>
      <c r="I53" s="69"/>
    </row>
    <row r="55" spans="1:3" ht="15">
      <c r="A55" s="144" t="s">
        <v>170</v>
      </c>
      <c r="B55" s="144" t="s">
        <v>106</v>
      </c>
      <c r="C55" s="144" t="s">
        <v>169</v>
      </c>
    </row>
    <row r="56" spans="1:3" ht="15">
      <c r="A56" s="144" t="s">
        <v>95</v>
      </c>
      <c r="B56" s="144" t="s">
        <v>107</v>
      </c>
      <c r="C56" s="144" t="s">
        <v>168</v>
      </c>
    </row>
    <row r="57" spans="1:2" ht="15">
      <c r="A57" s="144" t="s">
        <v>171</v>
      </c>
      <c r="B57" s="144" t="s">
        <v>172</v>
      </c>
    </row>
    <row r="58" spans="1:2" ht="15">
      <c r="A58" s="144" t="s">
        <v>97</v>
      </c>
      <c r="B58" s="144" t="s">
        <v>109</v>
      </c>
    </row>
    <row r="59" ht="15">
      <c r="A59" s="144" t="s">
        <v>130</v>
      </c>
    </row>
  </sheetData>
  <sheetProtection password="DF92" sheet="1"/>
  <mergeCells count="45">
    <mergeCell ref="A36:C36"/>
    <mergeCell ref="A37:C37"/>
    <mergeCell ref="A52:D52"/>
    <mergeCell ref="F49:I51"/>
    <mergeCell ref="A49:D51"/>
    <mergeCell ref="F52:I52"/>
    <mergeCell ref="A47:D47"/>
    <mergeCell ref="E47:F47"/>
    <mergeCell ref="A1:I1"/>
    <mergeCell ref="A2:I2"/>
    <mergeCell ref="A45:D45"/>
    <mergeCell ref="C30:I30"/>
    <mergeCell ref="C32:D32"/>
    <mergeCell ref="C34:I34"/>
    <mergeCell ref="H39:I40"/>
    <mergeCell ref="E45:F45"/>
    <mergeCell ref="E28:I28"/>
    <mergeCell ref="D39:F39"/>
    <mergeCell ref="C20:I20"/>
    <mergeCell ref="C21:I21"/>
    <mergeCell ref="C22:I22"/>
    <mergeCell ref="H4:I4"/>
    <mergeCell ref="G12:H12"/>
    <mergeCell ref="G11:H11"/>
    <mergeCell ref="G10:I10"/>
    <mergeCell ref="C13:I13"/>
    <mergeCell ref="G15:I15"/>
    <mergeCell ref="B4:C4"/>
    <mergeCell ref="C15:D15"/>
    <mergeCell ref="C6:I8"/>
    <mergeCell ref="C10:D10"/>
    <mergeCell ref="A17:I17"/>
    <mergeCell ref="C18:I18"/>
    <mergeCell ref="C19:I19"/>
    <mergeCell ref="A6:B7"/>
    <mergeCell ref="C23:I23"/>
    <mergeCell ref="G43:I44"/>
    <mergeCell ref="A39:C39"/>
    <mergeCell ref="A41:E41"/>
    <mergeCell ref="A40:F40"/>
    <mergeCell ref="G41:I42"/>
    <mergeCell ref="A44:F44"/>
    <mergeCell ref="C26:I26"/>
    <mergeCell ref="D43:F43"/>
    <mergeCell ref="D36:I37"/>
  </mergeCells>
  <dataValidations count="3">
    <dataValidation type="list" allowBlank="1" showInputMessage="1" showErrorMessage="1" sqref="D39:F39">
      <formula1>$A$55:$A$59</formula1>
    </dataValidation>
    <dataValidation type="list" allowBlank="1" showInputMessage="1" showErrorMessage="1" sqref="D43:F43">
      <formula1>$B$55:$B$58</formula1>
    </dataValidation>
    <dataValidation type="list" allowBlank="1" showInputMessage="1" showErrorMessage="1" sqref="G10:I10">
      <formula1>$C$55:$C$56</formula1>
    </dataValidation>
  </dataValidations>
  <printOptions/>
  <pageMargins left="0.7" right="0.7" top="0.75" bottom="0.75" header="0.3" footer="0.3"/>
  <pageSetup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dimension ref="A1:I26"/>
  <sheetViews>
    <sheetView zoomScaleSheetLayoutView="110" zoomScalePageLayoutView="0" workbookViewId="0" topLeftCell="A1">
      <selection activeCell="F9" sqref="F9:H9"/>
    </sheetView>
  </sheetViews>
  <sheetFormatPr defaultColWidth="9.140625" defaultRowHeight="15"/>
  <cols>
    <col min="1" max="8" width="12.00390625" style="12" customWidth="1"/>
    <col min="9" max="9" width="10.7109375" style="12" customWidth="1"/>
    <col min="10" max="16384" width="9.140625" style="12" customWidth="1"/>
  </cols>
  <sheetData>
    <row r="1" spans="1:9" ht="19.5" customHeight="1">
      <c r="A1" s="225" t="s">
        <v>259</v>
      </c>
      <c r="B1" s="226"/>
      <c r="C1" s="226"/>
      <c r="D1" s="226"/>
      <c r="E1" s="226"/>
      <c r="F1" s="226"/>
      <c r="G1" s="226"/>
      <c r="H1" s="227"/>
      <c r="I1" s="16"/>
    </row>
    <row r="2" spans="1:8" ht="19.5">
      <c r="A2" s="63"/>
      <c r="B2" s="36"/>
      <c r="C2" s="36"/>
      <c r="D2" s="257" t="s">
        <v>115</v>
      </c>
      <c r="E2" s="258"/>
      <c r="F2" s="36"/>
      <c r="G2" s="36"/>
      <c r="H2" s="64"/>
    </row>
    <row r="3" spans="1:9" ht="15">
      <c r="A3" s="241" t="s">
        <v>124</v>
      </c>
      <c r="B3" s="242"/>
      <c r="C3" s="242"/>
      <c r="D3" s="242"/>
      <c r="E3" s="242"/>
      <c r="F3" s="242"/>
      <c r="G3" s="242"/>
      <c r="H3" s="243"/>
      <c r="I3" s="8"/>
    </row>
    <row r="4" spans="1:9" ht="45" customHeight="1">
      <c r="A4" s="244" t="str">
        <f>'intézményi adatlap'!C6</f>
        <v>Budapesti Gazdasági Szakképzési Centrum Vásárhelyi Pál Kereskedelmi Szakközépiskolája</v>
      </c>
      <c r="B4" s="245"/>
      <c r="C4" s="245"/>
      <c r="D4" s="245"/>
      <c r="E4" s="245"/>
      <c r="F4" s="245"/>
      <c r="G4" s="245"/>
      <c r="H4" s="246"/>
      <c r="I4" s="18"/>
    </row>
    <row r="5" spans="1:9" ht="45" customHeight="1">
      <c r="A5" s="247" t="s">
        <v>123</v>
      </c>
      <c r="B5" s="248"/>
      <c r="C5" s="248"/>
      <c r="D5" s="248"/>
      <c r="E5" s="248"/>
      <c r="F5" s="248"/>
      <c r="G5" s="248"/>
      <c r="H5" s="249"/>
      <c r="I5" s="17"/>
    </row>
    <row r="6" spans="1:9" ht="30" customHeight="1">
      <c r="A6" s="254" t="s">
        <v>209</v>
      </c>
      <c r="B6" s="255"/>
      <c r="C6" s="255"/>
      <c r="D6" s="255"/>
      <c r="E6" s="255"/>
      <c r="F6" s="255"/>
      <c r="G6" s="255"/>
      <c r="H6" s="256"/>
      <c r="I6" s="17"/>
    </row>
    <row r="7" spans="1:8" ht="33" customHeight="1">
      <c r="A7" s="254"/>
      <c r="B7" s="255"/>
      <c r="C7" s="255"/>
      <c r="D7" s="255"/>
      <c r="E7" s="255"/>
      <c r="F7" s="255"/>
      <c r="G7" s="255"/>
      <c r="H7" s="256"/>
    </row>
    <row r="8" spans="1:8" ht="15">
      <c r="A8" s="63"/>
      <c r="B8" s="36"/>
      <c r="C8" s="36"/>
      <c r="D8" s="36"/>
      <c r="E8" s="36"/>
      <c r="F8" s="36"/>
      <c r="G8" s="36"/>
      <c r="H8" s="64"/>
    </row>
    <row r="9" spans="1:9" ht="15">
      <c r="A9" s="63" t="s">
        <v>117</v>
      </c>
      <c r="B9" s="250" t="s">
        <v>276</v>
      </c>
      <c r="C9" s="251"/>
      <c r="D9" s="253"/>
      <c r="E9" s="38" t="s">
        <v>118</v>
      </c>
      <c r="F9" s="250" t="s">
        <v>272</v>
      </c>
      <c r="G9" s="251"/>
      <c r="H9" s="252"/>
      <c r="I9" s="13"/>
    </row>
    <row r="10" spans="1:8" ht="15">
      <c r="A10" s="63"/>
      <c r="B10" s="36"/>
      <c r="C10" s="36"/>
      <c r="D10" s="36"/>
      <c r="E10" s="36"/>
      <c r="F10" s="36"/>
      <c r="G10" s="36"/>
      <c r="H10" s="64"/>
    </row>
    <row r="11" spans="1:9" ht="15">
      <c r="A11" s="63"/>
      <c r="B11" s="36"/>
      <c r="C11" s="36"/>
      <c r="D11" s="36"/>
      <c r="E11" s="36"/>
      <c r="F11" s="235"/>
      <c r="G11" s="235"/>
      <c r="H11" s="236"/>
      <c r="I11" s="13"/>
    </row>
    <row r="12" spans="1:9" ht="15">
      <c r="A12" s="63"/>
      <c r="B12" s="36"/>
      <c r="C12" s="36"/>
      <c r="D12" s="36"/>
      <c r="E12" s="38"/>
      <c r="F12" s="237"/>
      <c r="G12" s="237"/>
      <c r="H12" s="238"/>
      <c r="I12" s="13"/>
    </row>
    <row r="13" spans="1:9" ht="15">
      <c r="A13" s="63"/>
      <c r="B13" s="36"/>
      <c r="C13" s="36"/>
      <c r="D13" s="36"/>
      <c r="E13" s="36"/>
      <c r="F13" s="259" t="s">
        <v>126</v>
      </c>
      <c r="G13" s="259"/>
      <c r="H13" s="260"/>
      <c r="I13" s="19"/>
    </row>
    <row r="14" spans="1:8" ht="15">
      <c r="A14" s="63"/>
      <c r="B14" s="36"/>
      <c r="C14" s="36"/>
      <c r="D14" s="36"/>
      <c r="E14" s="36"/>
      <c r="F14" s="36"/>
      <c r="G14" s="36"/>
      <c r="H14" s="64"/>
    </row>
    <row r="15" spans="1:8" ht="15">
      <c r="A15" s="63" t="s">
        <v>116</v>
      </c>
      <c r="B15" s="36"/>
      <c r="C15" s="36"/>
      <c r="D15" s="36"/>
      <c r="E15" s="36"/>
      <c r="F15" s="36"/>
      <c r="G15" s="36"/>
      <c r="H15" s="64"/>
    </row>
    <row r="16" spans="1:8" ht="15">
      <c r="A16" s="63"/>
      <c r="B16" s="36"/>
      <c r="C16" s="36"/>
      <c r="D16" s="36"/>
      <c r="E16" s="36"/>
      <c r="F16" s="36"/>
      <c r="G16" s="36"/>
      <c r="H16" s="64"/>
    </row>
    <row r="17" spans="1:9" ht="15">
      <c r="A17" s="70" t="s">
        <v>118</v>
      </c>
      <c r="B17" s="250"/>
      <c r="C17" s="251"/>
      <c r="D17" s="253"/>
      <c r="E17" s="38" t="s">
        <v>118</v>
      </c>
      <c r="F17" s="250"/>
      <c r="G17" s="251"/>
      <c r="H17" s="252"/>
      <c r="I17" s="13"/>
    </row>
    <row r="18" spans="1:8" ht="15">
      <c r="A18" s="63"/>
      <c r="B18" s="36"/>
      <c r="C18" s="36"/>
      <c r="D18" s="36"/>
      <c r="E18" s="36"/>
      <c r="F18" s="36"/>
      <c r="G18" s="36"/>
      <c r="H18" s="64"/>
    </row>
    <row r="19" spans="1:8" ht="15">
      <c r="A19" s="63"/>
      <c r="B19" s="235"/>
      <c r="C19" s="235"/>
      <c r="D19" s="235"/>
      <c r="E19" s="36"/>
      <c r="F19" s="235"/>
      <c r="G19" s="235"/>
      <c r="H19" s="236"/>
    </row>
    <row r="20" spans="1:8" ht="15">
      <c r="A20" s="63"/>
      <c r="B20" s="237"/>
      <c r="C20" s="237"/>
      <c r="D20" s="237"/>
      <c r="E20" s="36"/>
      <c r="F20" s="237"/>
      <c r="G20" s="237"/>
      <c r="H20" s="238"/>
    </row>
    <row r="21" spans="1:8" ht="15">
      <c r="A21" s="63"/>
      <c r="B21" s="259" t="s">
        <v>126</v>
      </c>
      <c r="C21" s="259"/>
      <c r="D21" s="259"/>
      <c r="E21" s="36"/>
      <c r="F21" s="259" t="s">
        <v>126</v>
      </c>
      <c r="G21" s="259"/>
      <c r="H21" s="260"/>
    </row>
    <row r="22" spans="1:8" ht="15">
      <c r="A22" s="63"/>
      <c r="B22" s="36"/>
      <c r="C22" s="36"/>
      <c r="D22" s="36"/>
      <c r="E22" s="36"/>
      <c r="F22" s="36"/>
      <c r="G22" s="36"/>
      <c r="H22" s="64"/>
    </row>
    <row r="23" spans="1:8" ht="15">
      <c r="A23" s="66"/>
      <c r="B23" s="234" t="s">
        <v>127</v>
      </c>
      <c r="C23" s="234"/>
      <c r="D23" s="234"/>
      <c r="E23" s="36"/>
      <c r="F23" s="234" t="s">
        <v>119</v>
      </c>
      <c r="G23" s="234"/>
      <c r="H23" s="240"/>
    </row>
    <row r="24" spans="1:8" ht="15.75" thickBot="1">
      <c r="A24" s="67"/>
      <c r="B24" s="68"/>
      <c r="C24" s="68"/>
      <c r="D24" s="68"/>
      <c r="E24" s="68"/>
      <c r="F24" s="68"/>
      <c r="G24" s="68"/>
      <c r="H24" s="69"/>
    </row>
    <row r="25" spans="1:8" ht="15">
      <c r="A25" s="20"/>
      <c r="B25" s="20"/>
      <c r="C25" s="20"/>
      <c r="D25" s="20"/>
      <c r="E25" s="20"/>
      <c r="F25" s="20"/>
      <c r="G25" s="20"/>
      <c r="H25" s="20"/>
    </row>
    <row r="26" spans="1:8" ht="15">
      <c r="A26" s="20"/>
      <c r="B26" s="20"/>
      <c r="C26" s="20"/>
      <c r="D26" s="20"/>
      <c r="E26" s="20"/>
      <c r="F26" s="20"/>
      <c r="G26" s="20"/>
      <c r="H26" s="20"/>
    </row>
  </sheetData>
  <sheetProtection password="DF92" sheet="1"/>
  <mergeCells count="18">
    <mergeCell ref="F23:H23"/>
    <mergeCell ref="B23:D23"/>
    <mergeCell ref="F13:H13"/>
    <mergeCell ref="B17:D17"/>
    <mergeCell ref="F17:H17"/>
    <mergeCell ref="F19:H20"/>
    <mergeCell ref="F21:H21"/>
    <mergeCell ref="B19:D20"/>
    <mergeCell ref="B21:D21"/>
    <mergeCell ref="A1:H1"/>
    <mergeCell ref="A3:H3"/>
    <mergeCell ref="A4:H4"/>
    <mergeCell ref="A5:H5"/>
    <mergeCell ref="F11:H12"/>
    <mergeCell ref="F9:H9"/>
    <mergeCell ref="B9:D9"/>
    <mergeCell ref="A6:H7"/>
    <mergeCell ref="D2:E2"/>
  </mergeCells>
  <printOptions/>
  <pageMargins left="0.7" right="0.7" top="0.75" bottom="0.75" header="0.3" footer="0.3"/>
  <pageSetup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dimension ref="A1:H157"/>
  <sheetViews>
    <sheetView tabSelected="1" zoomScale="80" zoomScaleNormal="80" zoomScalePageLayoutView="0" workbookViewId="0" topLeftCell="A137">
      <selection activeCell="F159" sqref="F159"/>
    </sheetView>
  </sheetViews>
  <sheetFormatPr defaultColWidth="9.140625" defaultRowHeight="15"/>
  <cols>
    <col min="1" max="1" width="109.7109375" style="26" customWidth="1"/>
    <col min="2" max="2" width="22.28125" style="26" customWidth="1"/>
    <col min="3" max="3" width="19.57421875" style="26" customWidth="1"/>
    <col min="4" max="4" width="10.57421875" style="26" bestFit="1" customWidth="1"/>
    <col min="5" max="5" width="19.7109375" style="26" customWidth="1"/>
    <col min="6" max="6" width="23.140625" style="26" customWidth="1"/>
    <col min="7" max="7" width="21.7109375" style="26" customWidth="1"/>
    <col min="8" max="16384" width="9.140625" style="26" customWidth="1"/>
  </cols>
  <sheetData>
    <row r="1" spans="1:7" s="22" customFormat="1" ht="15" customHeight="1">
      <c r="A1" s="71"/>
      <c r="B1" s="72"/>
      <c r="C1" s="72"/>
      <c r="D1" s="72"/>
      <c r="E1" s="52"/>
      <c r="F1" s="73"/>
      <c r="G1" s="21"/>
    </row>
    <row r="2" spans="1:7" s="22" customFormat="1" ht="19.5" customHeight="1">
      <c r="A2" s="269" t="s">
        <v>192</v>
      </c>
      <c r="B2" s="270"/>
      <c r="C2" s="270"/>
      <c r="D2" s="270"/>
      <c r="E2" s="270"/>
      <c r="F2" s="271"/>
      <c r="G2" s="21"/>
    </row>
    <row r="3" spans="1:7" s="22" customFormat="1" ht="15" customHeight="1">
      <c r="A3" s="74"/>
      <c r="B3" s="75"/>
      <c r="C3" s="75"/>
      <c r="D3" s="75"/>
      <c r="E3" s="75"/>
      <c r="F3" s="76"/>
      <c r="G3" s="21"/>
    </row>
    <row r="4" spans="1:7" s="23" customFormat="1" ht="15" customHeight="1">
      <c r="A4" s="152" t="s">
        <v>128</v>
      </c>
      <c r="B4" s="53"/>
      <c r="C4" s="53"/>
      <c r="D4" s="53"/>
      <c r="E4" s="54"/>
      <c r="F4" s="78"/>
      <c r="G4" s="24"/>
    </row>
    <row r="5" spans="1:7" s="23" customFormat="1" ht="45" customHeight="1">
      <c r="A5" s="180" t="str">
        <f>'intézményi adatlap'!C6</f>
        <v>Budapesti Gazdasági Szakképzési Centrum Vásárhelyi Pál Kereskedelmi Szakközépiskolája</v>
      </c>
      <c r="B5" s="52"/>
      <c r="C5" s="52"/>
      <c r="D5" s="52"/>
      <c r="E5" s="52"/>
      <c r="F5" s="79"/>
      <c r="G5" s="24"/>
    </row>
    <row r="6" spans="1:7" s="33" customFormat="1" ht="15" customHeight="1">
      <c r="A6" s="178" t="str">
        <f>'intézményi adatlap'!C10</f>
        <v>203061021</v>
      </c>
      <c r="B6" s="55"/>
      <c r="C6" s="55"/>
      <c r="D6" s="55"/>
      <c r="E6" s="55"/>
      <c r="F6" s="80"/>
      <c r="G6" s="24"/>
    </row>
    <row r="7" spans="1:7" s="33" customFormat="1" ht="15" customHeight="1">
      <c r="A7" s="77"/>
      <c r="B7" s="55"/>
      <c r="C7" s="55"/>
      <c r="D7" s="55"/>
      <c r="E7" s="55"/>
      <c r="F7" s="80"/>
      <c r="G7" s="24"/>
    </row>
    <row r="8" spans="1:7" s="23" customFormat="1" ht="15" customHeight="1">
      <c r="A8" s="152" t="s">
        <v>129</v>
      </c>
      <c r="B8" s="53"/>
      <c r="C8" s="53"/>
      <c r="D8" s="53"/>
      <c r="E8" s="53"/>
      <c r="F8" s="81"/>
      <c r="G8" s="25"/>
    </row>
    <row r="9" spans="1:7" s="23" customFormat="1" ht="15" customHeight="1">
      <c r="A9" s="180" t="str">
        <f>'intézményi adatlap'!C13</f>
        <v>1212. Budapest, Széchenyi István utca 95.</v>
      </c>
      <c r="B9" s="53"/>
      <c r="C9" s="53"/>
      <c r="D9" s="53"/>
      <c r="E9" s="53"/>
      <c r="F9" s="81"/>
      <c r="G9" s="25"/>
    </row>
    <row r="10" spans="1:7" s="23" customFormat="1" ht="15" customHeight="1">
      <c r="A10" s="153" t="s">
        <v>210</v>
      </c>
      <c r="B10" s="53"/>
      <c r="C10" s="53"/>
      <c r="D10" s="53"/>
      <c r="E10" s="53"/>
      <c r="F10" s="81"/>
      <c r="G10" s="25"/>
    </row>
    <row r="11" spans="1:7" s="23" customFormat="1" ht="15" customHeight="1">
      <c r="A11" s="154" t="s">
        <v>181</v>
      </c>
      <c r="B11" s="56"/>
      <c r="C11" s="57"/>
      <c r="D11" s="57"/>
      <c r="E11" s="58"/>
      <c r="F11" s="82"/>
      <c r="G11" s="25"/>
    </row>
    <row r="12" spans="1:6" ht="15" customHeight="1">
      <c r="A12" s="149"/>
      <c r="B12" s="59"/>
      <c r="C12" s="56"/>
      <c r="D12" s="56"/>
      <c r="E12" s="56"/>
      <c r="F12" s="83"/>
    </row>
    <row r="13" spans="1:6" ht="15" customHeight="1">
      <c r="A13" s="151" t="s">
        <v>211</v>
      </c>
      <c r="B13" s="56"/>
      <c r="C13" s="56"/>
      <c r="D13" s="56"/>
      <c r="E13" s="56"/>
      <c r="F13" s="83"/>
    </row>
    <row r="14" spans="1:6" ht="15" customHeight="1">
      <c r="A14" s="154"/>
      <c r="B14" s="56"/>
      <c r="C14" s="56"/>
      <c r="D14" s="56"/>
      <c r="E14" s="56"/>
      <c r="F14" s="83"/>
    </row>
    <row r="15" spans="1:6" ht="15" customHeight="1">
      <c r="A15" s="150"/>
      <c r="B15" s="56"/>
      <c r="C15" s="56"/>
      <c r="D15" s="56"/>
      <c r="E15" s="56"/>
      <c r="F15" s="83"/>
    </row>
    <row r="16" spans="1:7" ht="15" customHeight="1">
      <c r="A16" s="84"/>
      <c r="B16" s="56"/>
      <c r="C16" s="56"/>
      <c r="D16" s="56"/>
      <c r="E16" s="56"/>
      <c r="F16" s="83"/>
      <c r="G16" s="34"/>
    </row>
    <row r="17" spans="1:6" ht="15" customHeight="1">
      <c r="A17" s="277" t="s">
        <v>152</v>
      </c>
      <c r="B17" s="278"/>
      <c r="C17" s="278"/>
      <c r="D17" s="278"/>
      <c r="E17" s="278"/>
      <c r="F17" s="279"/>
    </row>
    <row r="18" spans="1:7" s="23" customFormat="1" ht="15" customHeight="1" thickBot="1">
      <c r="A18" s="85"/>
      <c r="B18" s="272" t="s">
        <v>252</v>
      </c>
      <c r="C18" s="273"/>
      <c r="D18" s="273"/>
      <c r="E18" s="273"/>
      <c r="F18" s="274"/>
      <c r="G18" s="27"/>
    </row>
    <row r="19" spans="1:7" s="23" customFormat="1" ht="42" customHeight="1" thickBot="1">
      <c r="A19" s="117" t="s">
        <v>264</v>
      </c>
      <c r="B19" s="118" t="s">
        <v>212</v>
      </c>
      <c r="C19" s="119" t="s">
        <v>1</v>
      </c>
      <c r="D19" s="119" t="s">
        <v>131</v>
      </c>
      <c r="E19" s="119" t="s">
        <v>2</v>
      </c>
      <c r="F19" s="120" t="s">
        <v>3</v>
      </c>
      <c r="G19" s="24"/>
    </row>
    <row r="20" spans="1:7" s="23" customFormat="1" ht="15">
      <c r="A20" s="91" t="s">
        <v>85</v>
      </c>
      <c r="B20" s="48"/>
      <c r="C20" s="46"/>
      <c r="D20" s="45"/>
      <c r="E20" s="47"/>
      <c r="F20" s="89"/>
      <c r="G20" s="24"/>
    </row>
    <row r="21" spans="1:7" s="23" customFormat="1" ht="30">
      <c r="A21" s="86" t="s">
        <v>42</v>
      </c>
      <c r="B21" s="125" t="s">
        <v>278</v>
      </c>
      <c r="C21" s="41">
        <v>2</v>
      </c>
      <c r="D21" s="102">
        <v>0</v>
      </c>
      <c r="E21" s="104" t="s">
        <v>279</v>
      </c>
      <c r="F21" s="105" t="s">
        <v>273</v>
      </c>
      <c r="G21" s="24"/>
    </row>
    <row r="22" spans="1:7" s="23" customFormat="1" ht="37.5" customHeight="1">
      <c r="A22" s="171" t="s">
        <v>260</v>
      </c>
      <c r="B22" s="125" t="s">
        <v>278</v>
      </c>
      <c r="C22" s="41">
        <v>2</v>
      </c>
      <c r="D22" s="102">
        <v>0</v>
      </c>
      <c r="E22" s="104" t="s">
        <v>280</v>
      </c>
      <c r="F22" s="105" t="s">
        <v>273</v>
      </c>
      <c r="G22" s="24"/>
    </row>
    <row r="23" spans="1:7" s="23" customFormat="1" ht="30.75" thickBot="1">
      <c r="A23" s="86" t="s">
        <v>43</v>
      </c>
      <c r="B23" s="125" t="s">
        <v>278</v>
      </c>
      <c r="C23" s="41">
        <v>1</v>
      </c>
      <c r="D23" s="103">
        <v>0</v>
      </c>
      <c r="E23" s="108" t="s">
        <v>281</v>
      </c>
      <c r="F23" s="109" t="s">
        <v>348</v>
      </c>
      <c r="G23" s="24"/>
    </row>
    <row r="24" spans="1:7" s="23" customFormat="1" ht="19.5" thickBot="1">
      <c r="A24" s="129" t="s">
        <v>40</v>
      </c>
      <c r="B24" s="130"/>
      <c r="C24" s="128">
        <f>C21+C22+C23</f>
        <v>5</v>
      </c>
      <c r="D24" s="29">
        <f>SUM(D21:D23)</f>
        <v>0</v>
      </c>
      <c r="E24" s="130"/>
      <c r="F24" s="130"/>
      <c r="G24" s="24"/>
    </row>
    <row r="25" spans="1:7" s="23" customFormat="1" ht="15.75" thickBot="1">
      <c r="A25" s="280" t="str">
        <f>IF(D24&lt;5,"A. ALAPDOKUMENTUMOK - NEM FELELT MEG","A. ALAPDOKUMENTUMOK - MEGFELELT")</f>
        <v>A. ALAPDOKUMENTUMOK - NEM FELELT MEG</v>
      </c>
      <c r="B25" s="263"/>
      <c r="C25" s="263"/>
      <c r="D25" s="263"/>
      <c r="E25" s="263"/>
      <c r="F25" s="281"/>
      <c r="G25" s="24"/>
    </row>
    <row r="26" spans="1:7" s="23" customFormat="1" ht="15">
      <c r="A26" s="87" t="s">
        <v>86</v>
      </c>
      <c r="B26" s="88"/>
      <c r="C26" s="44"/>
      <c r="D26" s="45"/>
      <c r="E26" s="47"/>
      <c r="F26" s="89"/>
      <c r="G26" s="24"/>
    </row>
    <row r="27" spans="1:7" s="23" customFormat="1" ht="15">
      <c r="A27" s="86" t="s">
        <v>159</v>
      </c>
      <c r="B27" s="125" t="s">
        <v>278</v>
      </c>
      <c r="C27" s="41">
        <v>2</v>
      </c>
      <c r="D27" s="102">
        <v>0</v>
      </c>
      <c r="E27" s="104" t="s">
        <v>280</v>
      </c>
      <c r="F27" s="105" t="s">
        <v>273</v>
      </c>
      <c r="G27" s="24"/>
    </row>
    <row r="28" spans="1:7" s="23" customFormat="1" ht="30">
      <c r="A28" s="86" t="s">
        <v>77</v>
      </c>
      <c r="B28" s="125" t="s">
        <v>278</v>
      </c>
      <c r="C28" s="41">
        <v>1</v>
      </c>
      <c r="D28" s="102">
        <v>0</v>
      </c>
      <c r="E28" s="104" t="s">
        <v>280</v>
      </c>
      <c r="F28" s="105" t="s">
        <v>273</v>
      </c>
      <c r="G28" s="24"/>
    </row>
    <row r="29" spans="1:7" s="23" customFormat="1" ht="30">
      <c r="A29" s="86" t="s">
        <v>78</v>
      </c>
      <c r="B29" s="125" t="s">
        <v>278</v>
      </c>
      <c r="C29" s="41">
        <v>1</v>
      </c>
      <c r="D29" s="102">
        <v>0</v>
      </c>
      <c r="E29" s="104" t="s">
        <v>280</v>
      </c>
      <c r="F29" s="105" t="s">
        <v>282</v>
      </c>
      <c r="G29" s="24"/>
    </row>
    <row r="30" spans="1:7" s="23" customFormat="1" ht="30">
      <c r="A30" s="86" t="s">
        <v>82</v>
      </c>
      <c r="B30" s="125" t="s">
        <v>278</v>
      </c>
      <c r="C30" s="41">
        <v>2</v>
      </c>
      <c r="D30" s="102">
        <v>0</v>
      </c>
      <c r="E30" s="99" t="s">
        <v>283</v>
      </c>
      <c r="F30" s="100" t="s">
        <v>284</v>
      </c>
      <c r="G30" s="24"/>
    </row>
    <row r="31" spans="1:7" s="23" customFormat="1" ht="15">
      <c r="A31" s="86" t="s">
        <v>65</v>
      </c>
      <c r="B31" s="125" t="s">
        <v>278</v>
      </c>
      <c r="C31" s="41">
        <v>2</v>
      </c>
      <c r="D31" s="102">
        <v>0</v>
      </c>
      <c r="E31" s="99" t="s">
        <v>285</v>
      </c>
      <c r="F31" s="100" t="s">
        <v>284</v>
      </c>
      <c r="G31" s="24"/>
    </row>
    <row r="32" spans="1:7" s="23" customFormat="1" ht="30">
      <c r="A32" s="86" t="s">
        <v>44</v>
      </c>
      <c r="B32" s="125" t="s">
        <v>278</v>
      </c>
      <c r="C32" s="41">
        <v>1</v>
      </c>
      <c r="D32" s="102">
        <v>0</v>
      </c>
      <c r="E32" s="99" t="s">
        <v>286</v>
      </c>
      <c r="F32" s="100" t="s">
        <v>287</v>
      </c>
      <c r="G32" s="24"/>
    </row>
    <row r="33" spans="1:7" s="23" customFormat="1" ht="30">
      <c r="A33" s="86" t="s">
        <v>136</v>
      </c>
      <c r="B33" s="125" t="s">
        <v>278</v>
      </c>
      <c r="C33" s="41">
        <v>1</v>
      </c>
      <c r="D33" s="102">
        <v>0</v>
      </c>
      <c r="E33" s="99" t="s">
        <v>288</v>
      </c>
      <c r="F33" s="100" t="s">
        <v>289</v>
      </c>
      <c r="G33" s="24"/>
    </row>
    <row r="34" spans="1:7" s="23" customFormat="1" ht="30">
      <c r="A34" s="86" t="s">
        <v>45</v>
      </c>
      <c r="B34" s="125" t="s">
        <v>278</v>
      </c>
      <c r="C34" s="41">
        <v>3</v>
      </c>
      <c r="D34" s="102">
        <v>0</v>
      </c>
      <c r="E34" s="99" t="s">
        <v>288</v>
      </c>
      <c r="F34" s="100" t="s">
        <v>289</v>
      </c>
      <c r="G34" s="24"/>
    </row>
    <row r="35" spans="1:7" s="23" customFormat="1" ht="30">
      <c r="A35" s="86" t="s">
        <v>46</v>
      </c>
      <c r="B35" s="125" t="s">
        <v>278</v>
      </c>
      <c r="C35" s="41">
        <v>2</v>
      </c>
      <c r="D35" s="102">
        <v>0</v>
      </c>
      <c r="E35" s="99" t="s">
        <v>288</v>
      </c>
      <c r="F35" s="100" t="s">
        <v>289</v>
      </c>
      <c r="G35" s="24"/>
    </row>
    <row r="36" spans="1:7" s="23" customFormat="1" ht="50.25" customHeight="1">
      <c r="A36" s="86" t="s">
        <v>137</v>
      </c>
      <c r="B36" s="125" t="s">
        <v>290</v>
      </c>
      <c r="C36" s="41" t="s">
        <v>5</v>
      </c>
      <c r="D36" s="102">
        <v>0</v>
      </c>
      <c r="E36" s="99" t="s">
        <v>335</v>
      </c>
      <c r="F36" s="100" t="s">
        <v>273</v>
      </c>
      <c r="G36" s="28"/>
    </row>
    <row r="37" spans="1:7" s="23" customFormat="1" ht="47.25" customHeight="1" thickBot="1">
      <c r="A37" s="86" t="s">
        <v>138</v>
      </c>
      <c r="B37" s="126" t="s">
        <v>291</v>
      </c>
      <c r="C37" s="41" t="s">
        <v>5</v>
      </c>
      <c r="D37" s="103">
        <v>0</v>
      </c>
      <c r="E37" s="106" t="s">
        <v>293</v>
      </c>
      <c r="F37" s="107" t="s">
        <v>292</v>
      </c>
      <c r="G37" s="28"/>
    </row>
    <row r="38" spans="1:7" s="23" customFormat="1" ht="19.5" thickBot="1">
      <c r="A38" s="129" t="s">
        <v>40</v>
      </c>
      <c r="B38" s="130"/>
      <c r="C38" s="128">
        <v>19</v>
      </c>
      <c r="D38" s="29">
        <f>SUM(D27:D37)</f>
        <v>0</v>
      </c>
      <c r="E38" s="130"/>
      <c r="F38" s="130"/>
      <c r="G38" s="28"/>
    </row>
    <row r="39" spans="1:7" s="23" customFormat="1" ht="15.75" thickBot="1">
      <c r="A39" s="261" t="str">
        <f>IF($A$11='Munka 1'!$E$1,IF('önértékelési táblázat'!D38&lt;8,"B. SZERVEZETI FELTÉTELEK - NEM FELELT MEG","B. SZERVEZETI FELTÉTELEK - MEGFELELT"),IF($A$11='Munka 1'!$E$2,IF('önértékelési táblázat'!D38&lt;10,"B. SZERVEZETI FELTÉTELEK - NEM FELELT MEG","B. SZERVEZETI FELTÉTELEK - MEGFELELT"),IF('önértékelési táblázat'!D38&lt;10,"B. SZERVEZETI FELTÉTELEK - NEM FELELT MEG","B. SZERVEZETI FELTÉTELEK - MEGFELELT")))</f>
        <v>B. SZERVEZETI FELTÉTELEK - NEM FELELT MEG</v>
      </c>
      <c r="B39" s="262"/>
      <c r="C39" s="262"/>
      <c r="D39" s="263"/>
      <c r="E39" s="262"/>
      <c r="F39" s="264"/>
      <c r="G39" s="24"/>
    </row>
    <row r="40" spans="1:7" s="23" customFormat="1" ht="15">
      <c r="A40" s="87" t="s">
        <v>87</v>
      </c>
      <c r="B40" s="48"/>
      <c r="C40" s="46"/>
      <c r="D40" s="46"/>
      <c r="E40" s="49"/>
      <c r="F40" s="90"/>
      <c r="G40" s="28"/>
    </row>
    <row r="41" spans="1:7" s="23" customFormat="1" ht="30">
      <c r="A41" s="86" t="s">
        <v>139</v>
      </c>
      <c r="B41" s="126" t="s">
        <v>278</v>
      </c>
      <c r="C41" s="41">
        <v>2</v>
      </c>
      <c r="D41" s="102">
        <v>0</v>
      </c>
      <c r="E41" s="99" t="s">
        <v>294</v>
      </c>
      <c r="F41" s="100" t="s">
        <v>295</v>
      </c>
      <c r="G41" s="28"/>
    </row>
    <row r="42" spans="1:7" s="23" customFormat="1" ht="30">
      <c r="A42" s="86" t="s">
        <v>49</v>
      </c>
      <c r="B42" s="126" t="s">
        <v>278</v>
      </c>
      <c r="C42" s="41">
        <v>1</v>
      </c>
      <c r="D42" s="102">
        <v>0</v>
      </c>
      <c r="E42" s="99" t="s">
        <v>296</v>
      </c>
      <c r="F42" s="100" t="s">
        <v>297</v>
      </c>
      <c r="G42" s="28"/>
    </row>
    <row r="43" spans="1:7" s="23" customFormat="1" ht="75">
      <c r="A43" s="86" t="s">
        <v>158</v>
      </c>
      <c r="B43" s="126" t="s">
        <v>9</v>
      </c>
      <c r="C43" s="41" t="s">
        <v>8</v>
      </c>
      <c r="D43" s="102">
        <v>0</v>
      </c>
      <c r="E43" s="99"/>
      <c r="F43" s="100"/>
      <c r="G43" s="28"/>
    </row>
    <row r="44" spans="1:7" s="23" customFormat="1" ht="45">
      <c r="A44" s="86" t="s">
        <v>140</v>
      </c>
      <c r="B44" s="126" t="s">
        <v>4</v>
      </c>
      <c r="C44" s="41">
        <v>2</v>
      </c>
      <c r="D44" s="102">
        <v>0</v>
      </c>
      <c r="E44" s="99"/>
      <c r="F44" s="100"/>
      <c r="G44" s="28"/>
    </row>
    <row r="45" spans="1:7" s="23" customFormat="1" ht="60">
      <c r="A45" s="86" t="s">
        <v>83</v>
      </c>
      <c r="B45" s="126" t="s">
        <v>298</v>
      </c>
      <c r="C45" s="41" t="s">
        <v>8</v>
      </c>
      <c r="D45" s="102">
        <v>0</v>
      </c>
      <c r="E45" s="99" t="s">
        <v>299</v>
      </c>
      <c r="F45" s="100" t="s">
        <v>284</v>
      </c>
      <c r="G45" s="28"/>
    </row>
    <row r="46" spans="1:7" s="23" customFormat="1" ht="30">
      <c r="A46" s="86" t="s">
        <v>141</v>
      </c>
      <c r="B46" s="126" t="s">
        <v>278</v>
      </c>
      <c r="C46" s="41">
        <v>1</v>
      </c>
      <c r="D46" s="102">
        <v>0</v>
      </c>
      <c r="E46" s="99" t="s">
        <v>300</v>
      </c>
      <c r="F46" s="100" t="s">
        <v>301</v>
      </c>
      <c r="G46" s="28"/>
    </row>
    <row r="47" spans="1:7" s="23" customFormat="1" ht="45">
      <c r="A47" s="86" t="s">
        <v>142</v>
      </c>
      <c r="B47" s="126" t="s">
        <v>6</v>
      </c>
      <c r="C47" s="41" t="s">
        <v>7</v>
      </c>
      <c r="D47" s="102">
        <v>0</v>
      </c>
      <c r="E47" s="99"/>
      <c r="F47" s="100"/>
      <c r="G47" s="28"/>
    </row>
    <row r="48" spans="1:7" s="23" customFormat="1" ht="45">
      <c r="A48" s="86" t="s">
        <v>143</v>
      </c>
      <c r="B48" s="126" t="s">
        <v>302</v>
      </c>
      <c r="C48" s="41" t="s">
        <v>7</v>
      </c>
      <c r="D48" s="102">
        <v>0</v>
      </c>
      <c r="E48" s="99" t="s">
        <v>303</v>
      </c>
      <c r="F48" s="100" t="s">
        <v>273</v>
      </c>
      <c r="G48" s="28"/>
    </row>
    <row r="49" spans="1:7" s="23" customFormat="1" ht="30">
      <c r="A49" s="86" t="s">
        <v>144</v>
      </c>
      <c r="B49" s="126" t="s">
        <v>4</v>
      </c>
      <c r="C49" s="41">
        <v>2</v>
      </c>
      <c r="D49" s="98">
        <v>0</v>
      </c>
      <c r="E49" s="99"/>
      <c r="F49" s="100"/>
      <c r="G49" s="28"/>
    </row>
    <row r="50" spans="1:7" s="23" customFormat="1" ht="30">
      <c r="A50" s="86" t="s">
        <v>79</v>
      </c>
      <c r="B50" s="126" t="s">
        <v>278</v>
      </c>
      <c r="C50" s="41">
        <v>2</v>
      </c>
      <c r="D50" s="98">
        <v>0</v>
      </c>
      <c r="E50" s="99" t="s">
        <v>336</v>
      </c>
      <c r="F50" s="100" t="s">
        <v>282</v>
      </c>
      <c r="G50" s="28"/>
    </row>
    <row r="51" spans="1:7" s="23" customFormat="1" ht="30">
      <c r="A51" s="86" t="s">
        <v>47</v>
      </c>
      <c r="B51" s="126" t="s">
        <v>278</v>
      </c>
      <c r="C51" s="41">
        <v>2</v>
      </c>
      <c r="D51" s="98">
        <v>0</v>
      </c>
      <c r="E51" s="99" t="s">
        <v>304</v>
      </c>
      <c r="F51" s="100" t="s">
        <v>282</v>
      </c>
      <c r="G51" s="28"/>
    </row>
    <row r="52" spans="1:7" s="23" customFormat="1" ht="30">
      <c r="A52" s="86" t="s">
        <v>84</v>
      </c>
      <c r="B52" s="126" t="s">
        <v>278</v>
      </c>
      <c r="C52" s="41">
        <v>1</v>
      </c>
      <c r="D52" s="98">
        <v>0</v>
      </c>
      <c r="E52" s="99" t="s">
        <v>337</v>
      </c>
      <c r="F52" s="100" t="s">
        <v>297</v>
      </c>
      <c r="G52" s="28"/>
    </row>
    <row r="53" spans="1:7" s="23" customFormat="1" ht="15.75" thickBot="1">
      <c r="A53" s="86" t="s">
        <v>48</v>
      </c>
      <c r="B53" s="126" t="s">
        <v>278</v>
      </c>
      <c r="C53" s="41">
        <v>2</v>
      </c>
      <c r="D53" s="101">
        <v>0</v>
      </c>
      <c r="E53" s="99" t="s">
        <v>305</v>
      </c>
      <c r="F53" s="100" t="s">
        <v>273</v>
      </c>
      <c r="G53" s="28"/>
    </row>
    <row r="54" spans="1:7" s="23" customFormat="1" ht="19.5" thickBot="1">
      <c r="A54" s="129" t="s">
        <v>40</v>
      </c>
      <c r="B54" s="130"/>
      <c r="C54" s="128">
        <v>25</v>
      </c>
      <c r="D54" s="29">
        <f>SUM(D41:D53)</f>
        <v>0</v>
      </c>
      <c r="E54" s="130"/>
      <c r="F54" s="130"/>
      <c r="G54" s="28"/>
    </row>
    <row r="55" spans="1:7" s="23" customFormat="1" ht="15.75" thickBot="1">
      <c r="A55" s="261" t="str">
        <f>IF($A$11='Munka 1'!$E$1,IF('önértékelési táblázat'!D54&lt;12,"C. PEDAGÓGIAI MUNKA - NEM FELELT MEG","C. PEDAGÓGIAI MUNKA - MEGFELELT"),IF($A$11='Munka 1'!$E$2,IF('önértékelési táblázat'!D54&lt;16,"C. PEDAGÓGIAI MUNKA - NEM FELELT MEG","C. PEDAGÓGIAI MUNKA - MEGFELELT"),IF('önértékelési táblázat'!D54&lt;16,"C. PEDAGÓGIAI MUNKA - NEM FELELT MEG","C. PEDAGÓGIAI MUNKA - MEGFELELT")))</f>
        <v>C. PEDAGÓGIAI MUNKA - NEM FELELT MEG</v>
      </c>
      <c r="B55" s="262"/>
      <c r="C55" s="262"/>
      <c r="D55" s="263"/>
      <c r="E55" s="262"/>
      <c r="F55" s="264"/>
      <c r="G55" s="24"/>
    </row>
    <row r="56" spans="1:7" s="23" customFormat="1" ht="15">
      <c r="A56" s="91" t="s">
        <v>88</v>
      </c>
      <c r="B56" s="50"/>
      <c r="C56" s="46"/>
      <c r="D56" s="46"/>
      <c r="E56" s="49"/>
      <c r="F56" s="90"/>
      <c r="G56" s="28"/>
    </row>
    <row r="57" spans="1:7" s="23" customFormat="1" ht="75">
      <c r="A57" s="86" t="s">
        <v>157</v>
      </c>
      <c r="B57" s="126" t="s">
        <v>278</v>
      </c>
      <c r="C57" s="41">
        <v>2</v>
      </c>
      <c r="D57" s="98">
        <v>0</v>
      </c>
      <c r="E57" s="99" t="s">
        <v>338</v>
      </c>
      <c r="F57" s="100" t="s">
        <v>282</v>
      </c>
      <c r="G57" s="28"/>
    </row>
    <row r="58" spans="1:7" s="23" customFormat="1" ht="60">
      <c r="A58" s="86" t="s">
        <v>80</v>
      </c>
      <c r="B58" s="126" t="s">
        <v>278</v>
      </c>
      <c r="C58" s="41">
        <v>2</v>
      </c>
      <c r="D58" s="98">
        <v>0</v>
      </c>
      <c r="E58" s="99" t="s">
        <v>339</v>
      </c>
      <c r="F58" s="100" t="s">
        <v>282</v>
      </c>
      <c r="G58" s="28"/>
    </row>
    <row r="59" spans="1:7" s="23" customFormat="1" ht="30">
      <c r="A59" s="171" t="s">
        <v>213</v>
      </c>
      <c r="B59" s="172" t="s">
        <v>278</v>
      </c>
      <c r="C59" s="173">
        <v>2</v>
      </c>
      <c r="D59" s="174">
        <v>0</v>
      </c>
      <c r="E59" s="175" t="s">
        <v>306</v>
      </c>
      <c r="F59" s="176" t="s">
        <v>287</v>
      </c>
      <c r="G59" s="28"/>
    </row>
    <row r="60" spans="1:7" s="23" customFormat="1" ht="30">
      <c r="A60" s="86" t="s">
        <v>214</v>
      </c>
      <c r="B60" s="126" t="s">
        <v>278</v>
      </c>
      <c r="C60" s="41">
        <v>2</v>
      </c>
      <c r="D60" s="98">
        <v>0</v>
      </c>
      <c r="E60" s="99" t="s">
        <v>307</v>
      </c>
      <c r="F60" s="100" t="s">
        <v>282</v>
      </c>
      <c r="G60" s="28"/>
    </row>
    <row r="61" spans="1:7" s="23" customFormat="1" ht="45">
      <c r="A61" s="86" t="s">
        <v>215</v>
      </c>
      <c r="B61" s="126" t="s">
        <v>278</v>
      </c>
      <c r="C61" s="41">
        <v>1</v>
      </c>
      <c r="D61" s="98">
        <v>0</v>
      </c>
      <c r="E61" s="99" t="s">
        <v>340</v>
      </c>
      <c r="F61" s="100" t="s">
        <v>282</v>
      </c>
      <c r="G61" s="28"/>
    </row>
    <row r="62" spans="1:7" s="23" customFormat="1" ht="30">
      <c r="A62" s="86" t="s">
        <v>216</v>
      </c>
      <c r="B62" s="126" t="s">
        <v>278</v>
      </c>
      <c r="C62" s="41">
        <v>2</v>
      </c>
      <c r="D62" s="98">
        <v>0</v>
      </c>
      <c r="E62" s="99" t="s">
        <v>308</v>
      </c>
      <c r="F62" s="100" t="s">
        <v>282</v>
      </c>
      <c r="G62" s="28"/>
    </row>
    <row r="63" spans="1:7" s="23" customFormat="1" ht="30">
      <c r="A63" s="86" t="s">
        <v>217</v>
      </c>
      <c r="B63" s="126" t="s">
        <v>278</v>
      </c>
      <c r="C63" s="41">
        <v>1</v>
      </c>
      <c r="D63" s="98">
        <v>0</v>
      </c>
      <c r="E63" s="99" t="s">
        <v>308</v>
      </c>
      <c r="F63" s="100" t="s">
        <v>282</v>
      </c>
      <c r="G63" s="28"/>
    </row>
    <row r="64" spans="1:7" s="23" customFormat="1" ht="60">
      <c r="A64" s="86" t="s">
        <v>218</v>
      </c>
      <c r="B64" s="126" t="s">
        <v>278</v>
      </c>
      <c r="C64" s="41" t="s">
        <v>39</v>
      </c>
      <c r="D64" s="98">
        <v>0</v>
      </c>
      <c r="E64" s="99" t="s">
        <v>341</v>
      </c>
      <c r="F64" s="100" t="s">
        <v>309</v>
      </c>
      <c r="G64" s="28"/>
    </row>
    <row r="65" spans="1:7" s="23" customFormat="1" ht="45">
      <c r="A65" s="86" t="s">
        <v>219</v>
      </c>
      <c r="B65" s="126" t="s">
        <v>278</v>
      </c>
      <c r="C65" s="41">
        <v>1</v>
      </c>
      <c r="D65" s="98">
        <v>0</v>
      </c>
      <c r="E65" s="99" t="s">
        <v>341</v>
      </c>
      <c r="F65" s="100" t="s">
        <v>309</v>
      </c>
      <c r="G65" s="28"/>
    </row>
    <row r="66" spans="1:7" s="23" customFormat="1" ht="30">
      <c r="A66" s="86" t="s">
        <v>220</v>
      </c>
      <c r="B66" s="126" t="s">
        <v>4</v>
      </c>
      <c r="C66" s="41">
        <v>1</v>
      </c>
      <c r="D66" s="98">
        <v>0</v>
      </c>
      <c r="E66" s="99"/>
      <c r="F66" s="100"/>
      <c r="G66" s="28"/>
    </row>
    <row r="67" spans="1:7" s="23" customFormat="1" ht="30" customHeight="1">
      <c r="A67" s="86" t="s">
        <v>221</v>
      </c>
      <c r="B67" s="126" t="s">
        <v>278</v>
      </c>
      <c r="C67" s="41">
        <v>1</v>
      </c>
      <c r="D67" s="98">
        <v>0</v>
      </c>
      <c r="E67" s="99" t="s">
        <v>341</v>
      </c>
      <c r="F67" s="100" t="s">
        <v>342</v>
      </c>
      <c r="G67" s="28"/>
    </row>
    <row r="68" spans="1:7" s="23" customFormat="1" ht="30">
      <c r="A68" s="86" t="s">
        <v>222</v>
      </c>
      <c r="B68" s="126" t="s">
        <v>4</v>
      </c>
      <c r="C68" s="41">
        <v>1</v>
      </c>
      <c r="D68" s="98">
        <v>0</v>
      </c>
      <c r="E68" s="99"/>
      <c r="F68" s="100" t="s">
        <v>272</v>
      </c>
      <c r="G68" s="28"/>
    </row>
    <row r="69" spans="1:7" s="23" customFormat="1" ht="30">
      <c r="A69" s="86" t="s">
        <v>223</v>
      </c>
      <c r="B69" s="126" t="s">
        <v>4</v>
      </c>
      <c r="C69" s="41">
        <v>1</v>
      </c>
      <c r="D69" s="98">
        <v>0</v>
      </c>
      <c r="E69" s="99"/>
      <c r="F69" s="100" t="s">
        <v>272</v>
      </c>
      <c r="G69" s="28"/>
    </row>
    <row r="70" spans="1:7" s="23" customFormat="1" ht="45">
      <c r="A70" s="86" t="s">
        <v>224</v>
      </c>
      <c r="B70" s="126" t="s">
        <v>4</v>
      </c>
      <c r="C70" s="41">
        <v>2</v>
      </c>
      <c r="D70" s="98">
        <v>0</v>
      </c>
      <c r="E70" s="99"/>
      <c r="F70" s="100"/>
      <c r="G70" s="28"/>
    </row>
    <row r="71" spans="1:7" s="23" customFormat="1" ht="15">
      <c r="A71" s="86" t="s">
        <v>225</v>
      </c>
      <c r="B71" s="126" t="s">
        <v>278</v>
      </c>
      <c r="C71" s="41">
        <v>3</v>
      </c>
      <c r="D71" s="98">
        <v>0</v>
      </c>
      <c r="E71" s="99"/>
      <c r="F71" s="100" t="s">
        <v>310</v>
      </c>
      <c r="G71" s="28"/>
    </row>
    <row r="72" spans="1:7" s="23" customFormat="1" ht="15">
      <c r="A72" s="86" t="s">
        <v>226</v>
      </c>
      <c r="B72" s="126" t="s">
        <v>278</v>
      </c>
      <c r="C72" s="41">
        <v>1</v>
      </c>
      <c r="D72" s="98">
        <v>0</v>
      </c>
      <c r="E72" s="99"/>
      <c r="F72" s="100" t="s">
        <v>284</v>
      </c>
      <c r="G72" s="28"/>
    </row>
    <row r="73" spans="1:7" s="23" customFormat="1" ht="45">
      <c r="A73" s="86" t="s">
        <v>227</v>
      </c>
      <c r="B73" s="126" t="s">
        <v>278</v>
      </c>
      <c r="C73" s="41">
        <v>1</v>
      </c>
      <c r="D73" s="98">
        <v>0</v>
      </c>
      <c r="E73" s="99" t="s">
        <v>311</v>
      </c>
      <c r="F73" s="100" t="s">
        <v>310</v>
      </c>
      <c r="G73" s="28"/>
    </row>
    <row r="74" spans="1:7" s="23" customFormat="1" ht="30">
      <c r="A74" s="86" t="s">
        <v>228</v>
      </c>
      <c r="B74" s="126">
        <v>100</v>
      </c>
      <c r="C74" s="41" t="s">
        <v>11</v>
      </c>
      <c r="D74" s="98">
        <v>0</v>
      </c>
      <c r="E74" s="99" t="s">
        <v>313</v>
      </c>
      <c r="F74" s="100" t="s">
        <v>312</v>
      </c>
      <c r="G74" s="28"/>
    </row>
    <row r="75" spans="1:7" s="23" customFormat="1" ht="30">
      <c r="A75" s="86" t="s">
        <v>229</v>
      </c>
      <c r="B75" s="126" t="s">
        <v>278</v>
      </c>
      <c r="C75" s="41">
        <v>1</v>
      </c>
      <c r="D75" s="98">
        <v>0</v>
      </c>
      <c r="E75" s="99" t="s">
        <v>313</v>
      </c>
      <c r="F75" s="100" t="s">
        <v>314</v>
      </c>
      <c r="G75" s="28"/>
    </row>
    <row r="76" spans="1:7" s="23" customFormat="1" ht="45">
      <c r="A76" s="86" t="s">
        <v>230</v>
      </c>
      <c r="B76" s="126" t="s">
        <v>4</v>
      </c>
      <c r="C76" s="41">
        <v>1</v>
      </c>
      <c r="D76" s="98">
        <v>0</v>
      </c>
      <c r="E76" s="99"/>
      <c r="F76" s="100"/>
      <c r="G76" s="28"/>
    </row>
    <row r="77" spans="1:7" s="23" customFormat="1" ht="30">
      <c r="A77" s="86" t="s">
        <v>231</v>
      </c>
      <c r="B77" s="126" t="s">
        <v>278</v>
      </c>
      <c r="C77" s="41">
        <v>1</v>
      </c>
      <c r="D77" s="98">
        <v>0</v>
      </c>
      <c r="E77" s="99"/>
      <c r="F77" s="100" t="s">
        <v>272</v>
      </c>
      <c r="G77" s="28"/>
    </row>
    <row r="78" spans="1:7" s="23" customFormat="1" ht="30">
      <c r="A78" s="86" t="s">
        <v>232</v>
      </c>
      <c r="B78" s="126">
        <v>30</v>
      </c>
      <c r="C78" s="41" t="s">
        <v>12</v>
      </c>
      <c r="D78" s="98">
        <v>0</v>
      </c>
      <c r="E78" s="99"/>
      <c r="F78" s="100" t="s">
        <v>315</v>
      </c>
      <c r="G78" s="28"/>
    </row>
    <row r="79" spans="1:7" s="23" customFormat="1" ht="30">
      <c r="A79" s="86" t="s">
        <v>233</v>
      </c>
      <c r="B79" s="126">
        <v>10</v>
      </c>
      <c r="C79" s="41" t="s">
        <v>13</v>
      </c>
      <c r="D79" s="98">
        <v>0</v>
      </c>
      <c r="E79" s="99" t="s">
        <v>317</v>
      </c>
      <c r="F79" s="100" t="s">
        <v>316</v>
      </c>
      <c r="G79" s="28"/>
    </row>
    <row r="80" spans="1:7" s="23" customFormat="1" ht="15">
      <c r="A80" s="86" t="s">
        <v>234</v>
      </c>
      <c r="B80" s="126" t="s">
        <v>4</v>
      </c>
      <c r="C80" s="41">
        <v>1</v>
      </c>
      <c r="D80" s="98">
        <v>0</v>
      </c>
      <c r="E80" s="99"/>
      <c r="F80" s="100"/>
      <c r="G80" s="28"/>
    </row>
    <row r="81" spans="1:7" s="23" customFormat="1" ht="30">
      <c r="A81" s="86" t="s">
        <v>235</v>
      </c>
      <c r="B81" s="126">
        <v>3</v>
      </c>
      <c r="C81" s="41" t="s">
        <v>261</v>
      </c>
      <c r="D81" s="98">
        <v>0</v>
      </c>
      <c r="E81" s="99" t="s">
        <v>318</v>
      </c>
      <c r="F81" s="100" t="s">
        <v>273</v>
      </c>
      <c r="G81" s="28"/>
    </row>
    <row r="82" spans="1:7" s="23" customFormat="1" ht="30">
      <c r="A82" s="86" t="s">
        <v>236</v>
      </c>
      <c r="B82" s="126" t="s">
        <v>4</v>
      </c>
      <c r="C82" s="41">
        <v>1</v>
      </c>
      <c r="D82" s="98">
        <v>0</v>
      </c>
      <c r="E82" s="99"/>
      <c r="F82" s="100"/>
      <c r="G82" s="28"/>
    </row>
    <row r="83" spans="1:7" s="23" customFormat="1" ht="15">
      <c r="A83" s="86" t="s">
        <v>237</v>
      </c>
      <c r="B83" s="126" t="s">
        <v>278</v>
      </c>
      <c r="C83" s="41">
        <v>1</v>
      </c>
      <c r="D83" s="98">
        <v>0</v>
      </c>
      <c r="E83" s="99" t="s">
        <v>318</v>
      </c>
      <c r="F83" s="100" t="s">
        <v>273</v>
      </c>
      <c r="G83" s="28"/>
    </row>
    <row r="84" spans="1:7" s="23" customFormat="1" ht="15">
      <c r="A84" s="86" t="s">
        <v>238</v>
      </c>
      <c r="B84" s="126" t="s">
        <v>278</v>
      </c>
      <c r="C84" s="41">
        <v>1</v>
      </c>
      <c r="D84" s="98">
        <v>0</v>
      </c>
      <c r="E84" s="99" t="s">
        <v>318</v>
      </c>
      <c r="F84" s="100" t="s">
        <v>273</v>
      </c>
      <c r="G84" s="28"/>
    </row>
    <row r="85" spans="1:7" s="23" customFormat="1" ht="16.5" customHeight="1">
      <c r="A85" s="86" t="s">
        <v>239</v>
      </c>
      <c r="B85" s="126" t="s">
        <v>278</v>
      </c>
      <c r="C85" s="41">
        <v>1</v>
      </c>
      <c r="D85" s="98">
        <v>0</v>
      </c>
      <c r="E85" s="99" t="s">
        <v>318</v>
      </c>
      <c r="F85" s="100" t="s">
        <v>273</v>
      </c>
      <c r="G85" s="28"/>
    </row>
    <row r="86" spans="1:7" s="23" customFormat="1" ht="30">
      <c r="A86" s="86" t="s">
        <v>240</v>
      </c>
      <c r="B86" s="126" t="s">
        <v>4</v>
      </c>
      <c r="C86" s="41">
        <v>1</v>
      </c>
      <c r="D86" s="98">
        <v>0</v>
      </c>
      <c r="E86" s="99"/>
      <c r="F86" s="100"/>
      <c r="G86" s="28"/>
    </row>
    <row r="87" spans="1:7" s="23" customFormat="1" ht="15">
      <c r="A87" s="86" t="s">
        <v>241</v>
      </c>
      <c r="B87" s="126" t="s">
        <v>4</v>
      </c>
      <c r="C87" s="41">
        <v>1</v>
      </c>
      <c r="D87" s="98">
        <v>0</v>
      </c>
      <c r="E87" s="99"/>
      <c r="F87" s="100"/>
      <c r="G87" s="28"/>
    </row>
    <row r="88" spans="1:7" s="23" customFormat="1" ht="45">
      <c r="A88" s="86" t="s">
        <v>242</v>
      </c>
      <c r="B88" s="126" t="s">
        <v>10</v>
      </c>
      <c r="C88" s="41" t="s">
        <v>5</v>
      </c>
      <c r="D88" s="98">
        <v>0</v>
      </c>
      <c r="E88" s="99"/>
      <c r="F88" s="100"/>
      <c r="G88" s="28"/>
    </row>
    <row r="89" spans="1:7" s="23" customFormat="1" ht="15">
      <c r="A89" s="86" t="s">
        <v>243</v>
      </c>
      <c r="B89" s="126" t="s">
        <v>4</v>
      </c>
      <c r="C89" s="41">
        <v>1</v>
      </c>
      <c r="D89" s="98">
        <v>0</v>
      </c>
      <c r="E89" s="99"/>
      <c r="F89" s="100"/>
      <c r="G89" s="28"/>
    </row>
    <row r="90" spans="1:7" s="23" customFormat="1" ht="15">
      <c r="A90" s="86" t="s">
        <v>266</v>
      </c>
      <c r="B90" s="126" t="s">
        <v>4</v>
      </c>
      <c r="C90" s="41">
        <v>1</v>
      </c>
      <c r="D90" s="98">
        <v>0</v>
      </c>
      <c r="E90" s="99"/>
      <c r="F90" s="100"/>
      <c r="G90" s="28"/>
    </row>
    <row r="91" spans="1:7" s="23" customFormat="1" ht="15">
      <c r="A91" s="86" t="s">
        <v>244</v>
      </c>
      <c r="B91" s="126" t="s">
        <v>278</v>
      </c>
      <c r="C91" s="41">
        <v>1</v>
      </c>
      <c r="D91" s="98">
        <v>0</v>
      </c>
      <c r="E91" s="99" t="s">
        <v>318</v>
      </c>
      <c r="F91" s="100" t="s">
        <v>282</v>
      </c>
      <c r="G91" s="28"/>
    </row>
    <row r="92" spans="1:7" s="23" customFormat="1" ht="15">
      <c r="A92" s="86" t="s">
        <v>245</v>
      </c>
      <c r="B92" s="126" t="s">
        <v>4</v>
      </c>
      <c r="C92" s="41">
        <v>1</v>
      </c>
      <c r="D92" s="101">
        <v>0</v>
      </c>
      <c r="E92" s="99"/>
      <c r="F92" s="100"/>
      <c r="G92" s="28"/>
    </row>
    <row r="93" spans="1:7" s="23" customFormat="1" ht="15.75" thickBot="1">
      <c r="A93" s="86" t="s">
        <v>246</v>
      </c>
      <c r="B93" s="126" t="s">
        <v>278</v>
      </c>
      <c r="C93" s="41">
        <v>1</v>
      </c>
      <c r="D93" s="101">
        <v>0</v>
      </c>
      <c r="E93" s="99" t="s">
        <v>318</v>
      </c>
      <c r="F93" s="100" t="s">
        <v>282</v>
      </c>
      <c r="G93" s="28"/>
    </row>
    <row r="94" spans="1:7" s="23" customFormat="1" ht="19.5" thickBot="1">
      <c r="A94" s="129" t="s">
        <v>40</v>
      </c>
      <c r="B94" s="130"/>
      <c r="C94" s="128">
        <v>52</v>
      </c>
      <c r="D94" s="29">
        <f>SUM(D57:D93)</f>
        <v>0</v>
      </c>
      <c r="E94" s="130"/>
      <c r="F94" s="130"/>
      <c r="G94" s="28"/>
    </row>
    <row r="95" spans="1:7" s="23" customFormat="1" ht="15.75" thickBot="1">
      <c r="A95" s="261" t="str">
        <f>IF($A$11='Munka 1'!$E$1,IF('önértékelési táblázat'!D94&lt;11,"D. AZ INTÉZMÉNY MŰKÖDTETÉSE - NEM FELELT MEG","D. AZ INTÉZMÉNY MŰKÖDTETÉSE - MEGFELELT"),IF($A$11='Munka 1'!$E$2,IF('önértékelési táblázat'!D94&lt;15,"D. AZ INTÉZMÉNY MŰKÖDTETÉSE - NEM FELELT MEG","D. AZ INTÉZMÉNY MŰKÖDTETÉSE - MEGFELELT"),IF('önértékelési táblázat'!D94&lt;15,"D. AZ INTÉZMÉNY MŰKÖDTETÉSE - NEM FELELT MEG","D. AZ INTÉZMÉNY MŰKÖDTETÉSE - MEGFELELT")))</f>
        <v>D. AZ INTÉZMÉNY MŰKÖDTETÉSE - NEM FELELT MEG</v>
      </c>
      <c r="B95" s="262"/>
      <c r="C95" s="262"/>
      <c r="D95" s="263"/>
      <c r="E95" s="262"/>
      <c r="F95" s="264"/>
      <c r="G95" s="24"/>
    </row>
    <row r="96" spans="1:7" s="23" customFormat="1" ht="15">
      <c r="A96" s="87" t="s">
        <v>89</v>
      </c>
      <c r="B96" s="46"/>
      <c r="C96" s="46"/>
      <c r="D96" s="46"/>
      <c r="E96" s="49"/>
      <c r="F96" s="90"/>
      <c r="G96" s="28"/>
    </row>
    <row r="97" spans="1:7" s="23" customFormat="1" ht="30">
      <c r="A97" s="86" t="s">
        <v>145</v>
      </c>
      <c r="B97" s="126" t="s">
        <v>278</v>
      </c>
      <c r="C97" s="41">
        <v>1</v>
      </c>
      <c r="D97" s="98">
        <v>0</v>
      </c>
      <c r="E97" s="99" t="s">
        <v>320</v>
      </c>
      <c r="F97" s="100" t="s">
        <v>319</v>
      </c>
      <c r="G97" s="28"/>
    </row>
    <row r="98" spans="1:7" s="23" customFormat="1" ht="30">
      <c r="A98" s="86" t="s">
        <v>146</v>
      </c>
      <c r="B98" s="126" t="s">
        <v>278</v>
      </c>
      <c r="C98" s="41">
        <v>1</v>
      </c>
      <c r="D98" s="98">
        <v>0</v>
      </c>
      <c r="E98" s="99" t="s">
        <v>320</v>
      </c>
      <c r="F98" s="100" t="s">
        <v>321</v>
      </c>
      <c r="G98" s="28"/>
    </row>
    <row r="99" spans="1:7" s="23" customFormat="1" ht="30">
      <c r="A99" s="86" t="s">
        <v>66</v>
      </c>
      <c r="B99" s="126" t="s">
        <v>290</v>
      </c>
      <c r="C99" s="41" t="s">
        <v>15</v>
      </c>
      <c r="D99" s="98">
        <v>0</v>
      </c>
      <c r="E99" s="99" t="s">
        <v>330</v>
      </c>
      <c r="F99" s="100" t="s">
        <v>310</v>
      </c>
      <c r="G99" s="28"/>
    </row>
    <row r="100" spans="1:7" s="23" customFormat="1" ht="30">
      <c r="A100" s="86" t="s">
        <v>147</v>
      </c>
      <c r="B100" s="126" t="s">
        <v>4</v>
      </c>
      <c r="C100" s="41">
        <v>2</v>
      </c>
      <c r="D100" s="98">
        <v>0</v>
      </c>
      <c r="E100" s="99"/>
      <c r="F100" s="100"/>
      <c r="G100" s="28"/>
    </row>
    <row r="101" spans="1:7" s="23" customFormat="1" ht="30">
      <c r="A101" s="86" t="s">
        <v>148</v>
      </c>
      <c r="B101" s="126" t="s">
        <v>14</v>
      </c>
      <c r="C101" s="41" t="s">
        <v>15</v>
      </c>
      <c r="D101" s="98">
        <v>0</v>
      </c>
      <c r="E101" s="99"/>
      <c r="F101" s="100"/>
      <c r="G101" s="28"/>
    </row>
    <row r="102" spans="1:7" s="23" customFormat="1" ht="30">
      <c r="A102" s="86" t="s">
        <v>149</v>
      </c>
      <c r="B102" s="126" t="s">
        <v>290</v>
      </c>
      <c r="C102" s="41" t="s">
        <v>15</v>
      </c>
      <c r="D102" s="98">
        <v>0</v>
      </c>
      <c r="E102" s="99" t="s">
        <v>322</v>
      </c>
      <c r="F102" s="100" t="s">
        <v>284</v>
      </c>
      <c r="G102" s="28"/>
    </row>
    <row r="103" spans="1:7" s="23" customFormat="1" ht="30">
      <c r="A103" s="86" t="s">
        <v>50</v>
      </c>
      <c r="B103" s="126" t="s">
        <v>290</v>
      </c>
      <c r="C103" s="41" t="s">
        <v>15</v>
      </c>
      <c r="D103" s="98">
        <v>0</v>
      </c>
      <c r="E103" s="99" t="s">
        <v>324</v>
      </c>
      <c r="F103" s="100" t="s">
        <v>323</v>
      </c>
      <c r="G103" s="28"/>
    </row>
    <row r="104" spans="1:7" s="23" customFormat="1" ht="45">
      <c r="A104" s="171" t="s">
        <v>247</v>
      </c>
      <c r="B104" s="126" t="s">
        <v>278</v>
      </c>
      <c r="C104" s="41">
        <v>1</v>
      </c>
      <c r="D104" s="98">
        <v>0</v>
      </c>
      <c r="E104" s="99" t="s">
        <v>326</v>
      </c>
      <c r="F104" s="100" t="s">
        <v>325</v>
      </c>
      <c r="G104" s="28"/>
    </row>
    <row r="105" spans="1:7" s="23" customFormat="1" ht="30">
      <c r="A105" s="86" t="s">
        <v>150</v>
      </c>
      <c r="B105" s="126" t="s">
        <v>278</v>
      </c>
      <c r="C105" s="41">
        <v>1</v>
      </c>
      <c r="D105" s="98">
        <v>0</v>
      </c>
      <c r="E105" s="99" t="s">
        <v>326</v>
      </c>
      <c r="F105" s="100" t="s">
        <v>325</v>
      </c>
      <c r="G105" s="28"/>
    </row>
    <row r="106" spans="1:7" s="23" customFormat="1" ht="15">
      <c r="A106" s="86" t="s">
        <v>151</v>
      </c>
      <c r="B106" s="126" t="s">
        <v>14</v>
      </c>
      <c r="C106" s="41" t="s">
        <v>15</v>
      </c>
      <c r="D106" s="98">
        <v>0</v>
      </c>
      <c r="E106" s="99"/>
      <c r="F106" s="100"/>
      <c r="G106" s="28"/>
    </row>
    <row r="107" spans="1:7" s="23" customFormat="1" ht="15">
      <c r="A107" s="86" t="s">
        <v>51</v>
      </c>
      <c r="B107" s="126" t="s">
        <v>4</v>
      </c>
      <c r="C107" s="41">
        <v>1</v>
      </c>
      <c r="D107" s="98">
        <v>0</v>
      </c>
      <c r="E107" s="99"/>
      <c r="F107" s="100"/>
      <c r="G107" s="28"/>
    </row>
    <row r="108" spans="1:7" s="23" customFormat="1" ht="30">
      <c r="A108" s="86" t="s">
        <v>63</v>
      </c>
      <c r="B108" s="126" t="s">
        <v>4</v>
      </c>
      <c r="C108" s="41">
        <v>1</v>
      </c>
      <c r="D108" s="98">
        <v>0</v>
      </c>
      <c r="E108" s="99"/>
      <c r="F108" s="100"/>
      <c r="G108" s="28"/>
    </row>
    <row r="109" spans="1:7" s="23" customFormat="1" ht="15">
      <c r="A109" s="86" t="s">
        <v>52</v>
      </c>
      <c r="B109" s="126" t="s">
        <v>278</v>
      </c>
      <c r="C109" s="41">
        <v>1</v>
      </c>
      <c r="D109" s="98">
        <v>0</v>
      </c>
      <c r="E109" s="99" t="s">
        <v>318</v>
      </c>
      <c r="F109" s="100" t="s">
        <v>273</v>
      </c>
      <c r="G109" s="28"/>
    </row>
    <row r="110" spans="1:7" s="23" customFormat="1" ht="15">
      <c r="A110" s="86" t="s">
        <v>53</v>
      </c>
      <c r="B110" s="126" t="s">
        <v>278</v>
      </c>
      <c r="C110" s="41">
        <v>1</v>
      </c>
      <c r="D110" s="98">
        <v>0</v>
      </c>
      <c r="E110" s="99" t="s">
        <v>327</v>
      </c>
      <c r="F110" s="100" t="s">
        <v>328</v>
      </c>
      <c r="G110" s="28"/>
    </row>
    <row r="111" spans="1:7" s="23" customFormat="1" ht="30.75" thickBot="1">
      <c r="A111" s="86" t="s">
        <v>166</v>
      </c>
      <c r="B111" s="126" t="s">
        <v>278</v>
      </c>
      <c r="C111" s="41">
        <v>1</v>
      </c>
      <c r="D111" s="101">
        <v>0</v>
      </c>
      <c r="E111" s="99" t="s">
        <v>329</v>
      </c>
      <c r="F111" s="100" t="s">
        <v>287</v>
      </c>
      <c r="G111" s="28"/>
    </row>
    <row r="112" spans="1:7" s="23" customFormat="1" ht="19.5" thickBot="1">
      <c r="A112" s="129" t="s">
        <v>40</v>
      </c>
      <c r="B112" s="130"/>
      <c r="C112" s="133">
        <v>26</v>
      </c>
      <c r="D112" s="29">
        <f>SUM(D97:D111)</f>
        <v>0</v>
      </c>
      <c r="E112" s="130"/>
      <c r="F112" s="130"/>
      <c r="G112" s="28"/>
    </row>
    <row r="113" spans="1:7" s="23" customFormat="1" ht="15.75" thickBot="1">
      <c r="A113" s="261" t="str">
        <f>IF($A$11='Munka 1'!$E$1,IF('önértékelési táblázat'!D112&lt;9,"E. KOMMUNIKÁCIÓ - NEM FELELT MEG","E. KOMMUNIKÁCIÓ - MEGFELELT"),IF($A$11='Munka 1'!$E$2,IF('önértékelési táblázat'!D112&lt;12,"E. KOMMUNIKÁCIÓ - NEM FELELT MEG","E. KOMMUNIKÁCIÓ - MEGFELELT"),IF('önértékelési táblázat'!D112&lt;12,"E. KOMMUNIKÁCIÓ - NEM FELELT MEG","E. KOMMUNIKÁCIÓ - MEGFELELT")))</f>
        <v>E. KOMMUNIKÁCIÓ - NEM FELELT MEG</v>
      </c>
      <c r="B113" s="262"/>
      <c r="C113" s="262"/>
      <c r="D113" s="263"/>
      <c r="E113" s="262"/>
      <c r="F113" s="264"/>
      <c r="G113" s="24"/>
    </row>
    <row r="114" spans="1:7" s="23" customFormat="1" ht="15">
      <c r="A114" s="87" t="s">
        <v>90</v>
      </c>
      <c r="B114" s="48"/>
      <c r="C114" s="46"/>
      <c r="D114" s="46"/>
      <c r="E114" s="49"/>
      <c r="F114" s="90"/>
      <c r="G114" s="28"/>
    </row>
    <row r="115" spans="1:7" s="23" customFormat="1" ht="30">
      <c r="A115" s="86" t="s">
        <v>153</v>
      </c>
      <c r="B115" s="126" t="s">
        <v>10</v>
      </c>
      <c r="C115" s="41" t="s">
        <v>15</v>
      </c>
      <c r="D115" s="98">
        <v>0</v>
      </c>
      <c r="E115" s="99"/>
      <c r="F115" s="100"/>
      <c r="G115" s="28"/>
    </row>
    <row r="116" spans="1:7" s="23" customFormat="1" ht="15">
      <c r="A116" s="86" t="s">
        <v>54</v>
      </c>
      <c r="B116" s="126" t="s">
        <v>344</v>
      </c>
      <c r="C116" s="41" t="s">
        <v>15</v>
      </c>
      <c r="D116" s="98">
        <v>0</v>
      </c>
      <c r="E116" s="99" t="s">
        <v>343</v>
      </c>
      <c r="F116" s="100" t="s">
        <v>345</v>
      </c>
      <c r="G116" s="28"/>
    </row>
    <row r="117" spans="1:7" s="23" customFormat="1" ht="30" customHeight="1">
      <c r="A117" s="86" t="s">
        <v>67</v>
      </c>
      <c r="B117" s="126" t="s">
        <v>14</v>
      </c>
      <c r="C117" s="41" t="s">
        <v>15</v>
      </c>
      <c r="D117" s="98">
        <v>0</v>
      </c>
      <c r="E117" s="99"/>
      <c r="F117" s="100"/>
      <c r="G117" s="28"/>
    </row>
    <row r="118" spans="1:7" s="23" customFormat="1" ht="30">
      <c r="A118" s="86" t="s">
        <v>164</v>
      </c>
      <c r="B118" s="126" t="s">
        <v>346</v>
      </c>
      <c r="C118" s="41" t="s">
        <v>15</v>
      </c>
      <c r="D118" s="98">
        <v>0</v>
      </c>
      <c r="E118" s="99" t="s">
        <v>347</v>
      </c>
      <c r="F118" s="100" t="s">
        <v>273</v>
      </c>
      <c r="G118" s="28"/>
    </row>
    <row r="119" spans="1:7" s="23" customFormat="1" ht="30">
      <c r="A119" s="86" t="s">
        <v>154</v>
      </c>
      <c r="B119" s="126" t="s">
        <v>4</v>
      </c>
      <c r="C119" s="41">
        <v>1</v>
      </c>
      <c r="D119" s="98">
        <v>0</v>
      </c>
      <c r="E119" s="99"/>
      <c r="F119" s="100"/>
      <c r="G119" s="28"/>
    </row>
    <row r="120" spans="1:7" s="23" customFormat="1" ht="30" customHeight="1">
      <c r="A120" s="171" t="s">
        <v>248</v>
      </c>
      <c r="B120" s="126" t="s">
        <v>10</v>
      </c>
      <c r="C120" s="41" t="s">
        <v>15</v>
      </c>
      <c r="D120" s="98">
        <v>0</v>
      </c>
      <c r="E120" s="99"/>
      <c r="F120" s="100"/>
      <c r="G120" s="28"/>
    </row>
    <row r="121" spans="1:7" s="23" customFormat="1" ht="30">
      <c r="A121" s="86" t="s">
        <v>55</v>
      </c>
      <c r="B121" s="126" t="s">
        <v>4</v>
      </c>
      <c r="C121" s="41">
        <v>1</v>
      </c>
      <c r="D121" s="98">
        <v>0</v>
      </c>
      <c r="E121" s="99"/>
      <c r="F121" s="100"/>
      <c r="G121" s="28"/>
    </row>
    <row r="122" spans="1:7" s="23" customFormat="1" ht="15">
      <c r="A122" s="86" t="s">
        <v>56</v>
      </c>
      <c r="B122" s="126" t="s">
        <v>278</v>
      </c>
      <c r="C122" s="41">
        <v>1</v>
      </c>
      <c r="D122" s="98">
        <v>0</v>
      </c>
      <c r="E122" s="99" t="s">
        <v>311</v>
      </c>
      <c r="F122" s="100" t="s">
        <v>331</v>
      </c>
      <c r="G122" s="28"/>
    </row>
    <row r="123" spans="1:7" s="23" customFormat="1" ht="30">
      <c r="A123" s="86" t="s">
        <v>160</v>
      </c>
      <c r="B123" s="126" t="s">
        <v>4</v>
      </c>
      <c r="C123" s="41">
        <v>1</v>
      </c>
      <c r="D123" s="98">
        <v>0</v>
      </c>
      <c r="E123" s="99"/>
      <c r="F123" s="100"/>
      <c r="G123" s="28"/>
    </row>
    <row r="124" spans="1:7" s="23" customFormat="1" ht="15">
      <c r="A124" s="86" t="s">
        <v>167</v>
      </c>
      <c r="B124" s="126" t="s">
        <v>14</v>
      </c>
      <c r="C124" s="41" t="s">
        <v>15</v>
      </c>
      <c r="D124" s="98">
        <v>0</v>
      </c>
      <c r="E124" s="99"/>
      <c r="F124" s="100"/>
      <c r="G124" s="28"/>
    </row>
    <row r="125" spans="1:7" s="23" customFormat="1" ht="15.75" thickBot="1">
      <c r="A125" s="86" t="s">
        <v>57</v>
      </c>
      <c r="B125" s="126" t="s">
        <v>14</v>
      </c>
      <c r="C125" s="41" t="s">
        <v>15</v>
      </c>
      <c r="D125" s="101">
        <v>0</v>
      </c>
      <c r="E125" s="99"/>
      <c r="F125" s="100"/>
      <c r="G125" s="28"/>
    </row>
    <row r="126" spans="1:7" s="23" customFormat="1" ht="19.5" thickBot="1">
      <c r="A126" s="129" t="s">
        <v>40</v>
      </c>
      <c r="B126" s="130"/>
      <c r="C126" s="128">
        <v>25</v>
      </c>
      <c r="D126" s="29">
        <f>SUM(D115:D125)</f>
        <v>0</v>
      </c>
      <c r="E126" s="130"/>
      <c r="F126" s="130"/>
      <c r="G126" s="28"/>
    </row>
    <row r="127" spans="1:7" s="23" customFormat="1" ht="15.75" thickBot="1">
      <c r="A127" s="261" t="str">
        <f>IF($A$11='Munka 1'!$E$1,IF('önértékelési táblázat'!D126&lt;8,"F. EGYÜTTMŰKÖDÉSEK - NEM FELELT MEG","F. EGYÜTTMŰKÖDÉSEK - MEGFELELT"),IF($A$11='Munka 1'!$E$2,IF('önértékelési táblázat'!D126&lt;11,"F. EGYÜTTMŰKÖDÉSEK - NEM FELELT MEG","F. EGYÜTTMŰKÖDÉSEK - MEGFELELT"),IF('önértékelési táblázat'!D126&lt;11,"F. EGYÜTTMŰKÖDÉSEK - NEM FELELT MEG","F. EGYÜTTMŰKÖDÉSEK - MEGFELELT")))</f>
        <v>F. EGYÜTTMŰKÖDÉSEK - NEM FELELT MEG</v>
      </c>
      <c r="B127" s="262"/>
      <c r="C127" s="262"/>
      <c r="D127" s="263"/>
      <c r="E127" s="262"/>
      <c r="F127" s="264"/>
      <c r="G127" s="24"/>
    </row>
    <row r="128" spans="1:7" s="23" customFormat="1" ht="15">
      <c r="A128" s="92" t="s">
        <v>91</v>
      </c>
      <c r="B128" s="48"/>
      <c r="C128" s="46"/>
      <c r="D128" s="46"/>
      <c r="E128" s="51"/>
      <c r="F128" s="93"/>
      <c r="G128" s="28"/>
    </row>
    <row r="129" spans="1:7" s="23" customFormat="1" ht="30">
      <c r="A129" s="86" t="s">
        <v>68</v>
      </c>
      <c r="B129" s="126" t="s">
        <v>278</v>
      </c>
      <c r="C129" s="41">
        <v>2</v>
      </c>
      <c r="D129" s="102">
        <v>0</v>
      </c>
      <c r="E129" s="99" t="s">
        <v>303</v>
      </c>
      <c r="F129" s="100" t="s">
        <v>273</v>
      </c>
      <c r="G129" s="28"/>
    </row>
    <row r="130" spans="1:7" s="23" customFormat="1" ht="30">
      <c r="A130" s="86" t="s">
        <v>81</v>
      </c>
      <c r="B130" s="126" t="s">
        <v>4</v>
      </c>
      <c r="C130" s="41">
        <v>2</v>
      </c>
      <c r="D130" s="102">
        <v>0</v>
      </c>
      <c r="E130" s="99"/>
      <c r="F130" s="100"/>
      <c r="G130" s="28"/>
    </row>
    <row r="131" spans="1:7" s="23" customFormat="1" ht="15">
      <c r="A131" s="86" t="s">
        <v>58</v>
      </c>
      <c r="B131" s="126" t="s">
        <v>4</v>
      </c>
      <c r="C131" s="41">
        <v>1</v>
      </c>
      <c r="D131" s="102">
        <v>0</v>
      </c>
      <c r="E131" s="99"/>
      <c r="F131" s="100"/>
      <c r="G131" s="28"/>
    </row>
    <row r="132" spans="1:7" s="23" customFormat="1" ht="32.25" customHeight="1">
      <c r="A132" s="86" t="s">
        <v>59</v>
      </c>
      <c r="B132" s="126" t="s">
        <v>4</v>
      </c>
      <c r="C132" s="41">
        <v>2</v>
      </c>
      <c r="D132" s="102">
        <v>0</v>
      </c>
      <c r="E132" s="99"/>
      <c r="F132" s="100"/>
      <c r="G132" s="28"/>
    </row>
    <row r="133" spans="1:7" s="23" customFormat="1" ht="15">
      <c r="A133" s="86" t="s">
        <v>60</v>
      </c>
      <c r="B133" s="126" t="s">
        <v>4</v>
      </c>
      <c r="C133" s="41">
        <v>2</v>
      </c>
      <c r="D133" s="102">
        <v>0</v>
      </c>
      <c r="E133" s="99"/>
      <c r="F133" s="100"/>
      <c r="G133" s="28"/>
    </row>
    <row r="134" spans="1:7" s="23" customFormat="1" ht="15">
      <c r="A134" s="86" t="s">
        <v>161</v>
      </c>
      <c r="B134" s="126" t="s">
        <v>4</v>
      </c>
      <c r="C134" s="41">
        <v>2</v>
      </c>
      <c r="D134" s="102">
        <v>0</v>
      </c>
      <c r="E134" s="99"/>
      <c r="F134" s="100"/>
      <c r="G134" s="28"/>
    </row>
    <row r="135" spans="1:7" s="23" customFormat="1" ht="30">
      <c r="A135" s="86" t="s">
        <v>64</v>
      </c>
      <c r="B135" s="126" t="s">
        <v>278</v>
      </c>
      <c r="C135" s="41">
        <v>1</v>
      </c>
      <c r="D135" s="102">
        <v>0</v>
      </c>
      <c r="E135" s="99" t="s">
        <v>311</v>
      </c>
      <c r="F135" s="100" t="s">
        <v>310</v>
      </c>
      <c r="G135" s="28"/>
    </row>
    <row r="136" spans="1:7" s="23" customFormat="1" ht="15">
      <c r="A136" s="86" t="s">
        <v>61</v>
      </c>
      <c r="B136" s="126" t="s">
        <v>4</v>
      </c>
      <c r="C136" s="41">
        <v>2</v>
      </c>
      <c r="D136" s="102">
        <v>0</v>
      </c>
      <c r="E136" s="99"/>
      <c r="F136" s="100"/>
      <c r="G136" s="28"/>
    </row>
    <row r="137" spans="1:7" s="23" customFormat="1" ht="15">
      <c r="A137" s="86" t="s">
        <v>62</v>
      </c>
      <c r="B137" s="126" t="s">
        <v>4</v>
      </c>
      <c r="C137" s="41">
        <v>1</v>
      </c>
      <c r="D137" s="102">
        <v>0</v>
      </c>
      <c r="E137" s="99"/>
      <c r="F137" s="100"/>
      <c r="G137" s="28"/>
    </row>
    <row r="138" spans="1:7" s="23" customFormat="1" ht="45">
      <c r="A138" s="86" t="s">
        <v>155</v>
      </c>
      <c r="B138" s="126" t="s">
        <v>4</v>
      </c>
      <c r="C138" s="41">
        <v>1</v>
      </c>
      <c r="D138" s="102">
        <v>0</v>
      </c>
      <c r="E138" s="99"/>
      <c r="F138" s="100"/>
      <c r="G138" s="28"/>
    </row>
    <row r="139" spans="1:7" s="23" customFormat="1" ht="30.75" thickBot="1">
      <c r="A139" s="86" t="s">
        <v>156</v>
      </c>
      <c r="B139" s="126" t="s">
        <v>4</v>
      </c>
      <c r="C139" s="41">
        <v>1</v>
      </c>
      <c r="D139" s="103">
        <v>0</v>
      </c>
      <c r="E139" s="99"/>
      <c r="F139" s="100"/>
      <c r="G139" s="28"/>
    </row>
    <row r="140" spans="1:7" s="23" customFormat="1" ht="19.5" thickBot="1">
      <c r="A140" s="129" t="s">
        <v>40</v>
      </c>
      <c r="B140" s="130"/>
      <c r="C140" s="128">
        <v>17</v>
      </c>
      <c r="D140" s="29">
        <f>SUM(D129:D139)</f>
        <v>0</v>
      </c>
      <c r="E140" s="130"/>
      <c r="F140" s="130"/>
      <c r="G140" s="28"/>
    </row>
    <row r="141" spans="1:7" s="23" customFormat="1" ht="15.75" thickBot="1">
      <c r="A141" s="265" t="str">
        <f>IF($A$11='Munka 1'!$E$1,IF('önértékelési táblázat'!D140&lt;5,"G. HELYI KÖZÖSSÉG, KÖZVETLEN KÖRNYEZET - NEM FELELT MEG","G. HELYI KÖZÖSSÉG, KÖZVETLEN KÖRNYEZET - MEGFELELT"),IF($A$11='Munka 1'!$E$2,IF('önértékelési táblázat'!D140&lt;7,"G. HELYI KÖZÖSSÉG, KÖZVETLEN KÖRNYEZET - NEM FELELT MEG","G. HELYI KÖZÖSSÉG, KÖZVETLEN KÖRNYEZET - MEGFELELT"),IF('önértékelési táblázat'!D140&lt;7,"G. HELYI KÖZÖSSÉG, KÖZVETLEN KÖRNYEZET - NEM FELELT MEG","G. HELYI KÖZÖSSÉG, KÖZVETLEN KÖRNYEZET - MEGFELELT")))</f>
        <v>G. HELYI KÖZÖSSÉG, KÖZVETLEN KÖRNYEZET - NEM FELELT MEG</v>
      </c>
      <c r="B141" s="266"/>
      <c r="C141" s="266"/>
      <c r="D141" s="267"/>
      <c r="E141" s="266"/>
      <c r="F141" s="268"/>
      <c r="G141" s="24"/>
    </row>
    <row r="142" spans="1:7" s="23" customFormat="1" ht="15">
      <c r="A142" s="87" t="s">
        <v>92</v>
      </c>
      <c r="B142" s="46"/>
      <c r="C142" s="46"/>
      <c r="D142" s="46"/>
      <c r="E142" s="49"/>
      <c r="F142" s="90"/>
      <c r="G142" s="28"/>
    </row>
    <row r="143" spans="1:7" s="23" customFormat="1" ht="15">
      <c r="A143" s="113" t="s">
        <v>249</v>
      </c>
      <c r="B143" s="42"/>
      <c r="C143" s="42"/>
      <c r="D143" s="114"/>
      <c r="E143" s="115"/>
      <c r="F143" s="116"/>
      <c r="G143" s="28"/>
    </row>
    <row r="144" spans="1:7" s="23" customFormat="1" ht="15">
      <c r="A144" s="112" t="s">
        <v>332</v>
      </c>
      <c r="B144" s="125"/>
      <c r="C144" s="41">
        <v>2</v>
      </c>
      <c r="D144" s="98">
        <v>0</v>
      </c>
      <c r="E144" s="99"/>
      <c r="F144" s="100"/>
      <c r="G144" s="28"/>
    </row>
    <row r="145" spans="1:7" s="23" customFormat="1" ht="15">
      <c r="A145" s="112" t="s">
        <v>333</v>
      </c>
      <c r="B145" s="125"/>
      <c r="C145" s="41">
        <v>2</v>
      </c>
      <c r="D145" s="98">
        <v>0</v>
      </c>
      <c r="E145" s="99"/>
      <c r="F145" s="100"/>
      <c r="G145" s="28"/>
    </row>
    <row r="146" spans="1:7" s="23" customFormat="1" ht="15.75" thickBot="1">
      <c r="A146" s="112" t="s">
        <v>334</v>
      </c>
      <c r="B146" s="98"/>
      <c r="C146" s="41">
        <v>2</v>
      </c>
      <c r="D146" s="101">
        <v>0</v>
      </c>
      <c r="E146" s="99"/>
      <c r="F146" s="100"/>
      <c r="G146" s="28"/>
    </row>
    <row r="147" spans="1:7" s="23" customFormat="1" ht="19.5" thickBot="1">
      <c r="A147" s="129" t="s">
        <v>40</v>
      </c>
      <c r="B147" s="130"/>
      <c r="C147" s="128">
        <v>6</v>
      </c>
      <c r="D147" s="29">
        <f>SUM(D144:D146)</f>
        <v>0</v>
      </c>
      <c r="E147" s="130"/>
      <c r="F147" s="130"/>
      <c r="G147" s="28"/>
    </row>
    <row r="148" spans="1:7" s="23" customFormat="1" ht="15.75" thickBot="1">
      <c r="A148" s="265" t="str">
        <f>IF($A$11='Munka 1'!$E$1,IF('önértékelési táblázat'!D147&lt;2," H. AZ INTÉZMÉNY ARCULATA ÉS SPECIALITÁSAI- NEM FELELT MEG","H. AZ INTÉZMÉNY ARCULATA ÉS SPECIALITÁSAI - MEGFELELT"),IF($A$11='Munka 1'!$E$2,IF('önértékelési táblázat'!D147&lt;4,"H. AZ INTÉZMÉNY ARCULATA ÉS SPECIALITÁSAI - NEM FELELT MEG","H. AZ INTÉZMÉNY ARCULATA ÉS SPECIALITÁSAI - MEGFELELT"),IF('önértékelési táblázat'!D147&lt;4,"H. AZ INTÉZMÉNY ARCULATA ÉS SPECIALITÁSAI - NEM FELELT MEG","H. AZ INTÉZMÉNY ARCULATA ÉS SPECIALITÁSAI - MEGFELELT")))</f>
        <v> H. AZ INTÉZMÉNY ARCULATA ÉS SPECIALITÁSAI- NEM FELELT MEG</v>
      </c>
      <c r="B148" s="266"/>
      <c r="C148" s="266"/>
      <c r="D148" s="267"/>
      <c r="E148" s="266"/>
      <c r="F148" s="268"/>
      <c r="G148" s="24"/>
    </row>
    <row r="149" spans="1:7" s="23" customFormat="1" ht="50.25" customHeight="1">
      <c r="A149" s="87" t="s">
        <v>250</v>
      </c>
      <c r="B149" s="46"/>
      <c r="C149" s="46"/>
      <c r="D149" s="46"/>
      <c r="E149" s="43" t="s">
        <v>2</v>
      </c>
      <c r="F149" s="94" t="s">
        <v>251</v>
      </c>
      <c r="G149" s="28"/>
    </row>
    <row r="150" spans="1:8" s="23" customFormat="1" ht="15.75" customHeight="1">
      <c r="A150" s="181" t="s">
        <v>158</v>
      </c>
      <c r="B150" s="96"/>
      <c r="C150" s="275" t="s">
        <v>16</v>
      </c>
      <c r="D150" s="275"/>
      <c r="E150" s="96"/>
      <c r="F150" s="97"/>
      <c r="G150" s="30"/>
      <c r="H150" s="31"/>
    </row>
    <row r="151" spans="1:8" s="23" customFormat="1" ht="15.75" customHeight="1">
      <c r="A151" s="181" t="s">
        <v>81</v>
      </c>
      <c r="B151" s="96"/>
      <c r="C151" s="275" t="s">
        <v>16</v>
      </c>
      <c r="D151" s="275"/>
      <c r="E151" s="96"/>
      <c r="F151" s="97"/>
      <c r="G151" s="30"/>
      <c r="H151" s="31"/>
    </row>
    <row r="152" spans="1:8" s="23" customFormat="1" ht="15.75" customHeight="1" thickBot="1">
      <c r="A152" s="181" t="s">
        <v>153</v>
      </c>
      <c r="B152" s="96"/>
      <c r="C152" s="275" t="s">
        <v>16</v>
      </c>
      <c r="D152" s="276"/>
      <c r="E152" s="96"/>
      <c r="F152" s="97"/>
      <c r="G152" s="30"/>
      <c r="H152" s="31"/>
    </row>
    <row r="153" spans="1:8" s="23" customFormat="1" ht="19.5" thickBot="1">
      <c r="A153" s="131" t="s">
        <v>17</v>
      </c>
      <c r="B153" s="132"/>
      <c r="C153" s="128">
        <f>SUM(C24+C38+C54+C94+C112+C126+C140+C147)</f>
        <v>175</v>
      </c>
      <c r="D153" s="35">
        <f>D24+D38+D54+D94+D112+D126+D140+D147</f>
        <v>0</v>
      </c>
      <c r="E153" s="130"/>
      <c r="F153" s="130"/>
      <c r="G153" s="32"/>
      <c r="H153" s="31"/>
    </row>
    <row r="154" ht="15"/>
    <row r="155" ht="15">
      <c r="A155" s="145" t="s">
        <v>181</v>
      </c>
    </row>
    <row r="156" ht="15">
      <c r="A156" s="145" t="s">
        <v>182</v>
      </c>
    </row>
    <row r="157" ht="15">
      <c r="A157" s="145" t="s">
        <v>41</v>
      </c>
    </row>
  </sheetData>
  <sheetProtection password="DF92" sheet="1"/>
  <mergeCells count="14">
    <mergeCell ref="A148:F148"/>
    <mergeCell ref="B18:F18"/>
    <mergeCell ref="C152:D152"/>
    <mergeCell ref="C150:D150"/>
    <mergeCell ref="A17:F17"/>
    <mergeCell ref="C151:D151"/>
    <mergeCell ref="A25:F25"/>
    <mergeCell ref="A39:F39"/>
    <mergeCell ref="A55:F55"/>
    <mergeCell ref="A95:F95"/>
    <mergeCell ref="A113:F113"/>
    <mergeCell ref="A127:F127"/>
    <mergeCell ref="A141:F141"/>
    <mergeCell ref="A2:F2"/>
  </mergeCells>
  <dataValidations count="1">
    <dataValidation type="list" allowBlank="1" showInputMessage="1" showErrorMessage="1" sqref="A11">
      <formula1>$A$155:$A$157</formula1>
    </dataValidation>
  </dataValidations>
  <printOptions/>
  <pageMargins left="0.7" right="0.7" top="0.75" bottom="0.75" header="0.3" footer="0.3"/>
  <pageSetup horizontalDpi="600" verticalDpi="600" orientation="landscape" paperSize="9" scale="61"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F61"/>
  <sheetViews>
    <sheetView view="pageBreakPreview" zoomScale="85" zoomScaleSheetLayoutView="85" zoomScalePageLayoutView="0" workbookViewId="0" topLeftCell="A37">
      <selection activeCell="A1" sqref="A1:F1"/>
    </sheetView>
  </sheetViews>
  <sheetFormatPr defaultColWidth="9.140625" defaultRowHeight="15"/>
  <cols>
    <col min="1" max="1" width="245.00390625" style="0" customWidth="1"/>
    <col min="2" max="2" width="17.57421875" style="0" hidden="1" customWidth="1"/>
    <col min="3" max="6" width="9.140625" style="0" hidden="1" customWidth="1"/>
    <col min="12" max="13" width="9.140625" style="0" customWidth="1"/>
    <col min="14" max="14" width="9.00390625" style="0" customWidth="1"/>
  </cols>
  <sheetData>
    <row r="1" spans="1:6" ht="19.5" thickBot="1">
      <c r="A1" s="303" t="s">
        <v>262</v>
      </c>
      <c r="B1" s="304"/>
      <c r="C1" s="304"/>
      <c r="D1" s="304"/>
      <c r="E1" s="304"/>
      <c r="F1" s="305"/>
    </row>
    <row r="2" spans="1:6" ht="16.5" thickBot="1">
      <c r="A2" s="134"/>
      <c r="B2" s="135"/>
      <c r="C2" s="135"/>
      <c r="D2" s="135"/>
      <c r="E2" s="135"/>
      <c r="F2" s="136"/>
    </row>
    <row r="3" spans="1:6" ht="56.25" customHeight="1" thickBot="1">
      <c r="A3" s="326" t="s">
        <v>132</v>
      </c>
      <c r="B3" s="327"/>
      <c r="C3" s="327"/>
      <c r="D3" s="327"/>
      <c r="E3" s="327"/>
      <c r="F3" s="328"/>
    </row>
    <row r="4" spans="1:6" ht="63.75" customHeight="1">
      <c r="A4" s="322" t="s">
        <v>133</v>
      </c>
      <c r="B4" s="323"/>
      <c r="C4" s="323"/>
      <c r="D4" s="323"/>
      <c r="E4" s="323"/>
      <c r="F4" s="324"/>
    </row>
    <row r="5" spans="1:6" ht="39" customHeight="1">
      <c r="A5" s="325" t="s">
        <v>134</v>
      </c>
      <c r="B5" s="313"/>
      <c r="C5" s="313"/>
      <c r="D5" s="313"/>
      <c r="E5" s="313"/>
      <c r="F5" s="313"/>
    </row>
    <row r="6" spans="1:6" ht="39.75" customHeight="1">
      <c r="A6" s="325" t="s">
        <v>135</v>
      </c>
      <c r="B6" s="313"/>
      <c r="C6" s="313"/>
      <c r="D6" s="313"/>
      <c r="E6" s="313"/>
      <c r="F6" s="313"/>
    </row>
    <row r="7" spans="1:6" ht="30" customHeight="1">
      <c r="A7" s="288" t="s">
        <v>75</v>
      </c>
      <c r="B7" s="288"/>
      <c r="C7" s="288"/>
      <c r="D7" s="288"/>
      <c r="E7" s="288"/>
      <c r="F7" s="288"/>
    </row>
    <row r="8" spans="1:6" ht="22.5" customHeight="1">
      <c r="A8" s="288" t="s">
        <v>267</v>
      </c>
      <c r="B8" s="288"/>
      <c r="C8" s="288"/>
      <c r="D8" s="288"/>
      <c r="E8" s="288"/>
      <c r="F8" s="288"/>
    </row>
    <row r="9" spans="1:6" ht="15" customHeight="1">
      <c r="A9" s="325" t="s">
        <v>0</v>
      </c>
      <c r="B9" s="313"/>
      <c r="C9" s="313"/>
      <c r="D9" s="313"/>
      <c r="E9" s="313"/>
      <c r="F9" s="313"/>
    </row>
    <row r="10" spans="1:6" ht="15.75" customHeight="1">
      <c r="A10" s="5"/>
      <c r="B10" s="2"/>
      <c r="C10" s="2"/>
      <c r="D10" s="2"/>
      <c r="E10" s="2"/>
      <c r="F10" s="2"/>
    </row>
    <row r="11" spans="1:6" ht="18.75">
      <c r="A11" s="306" t="s">
        <v>165</v>
      </c>
      <c r="B11" s="306"/>
      <c r="C11" s="306"/>
      <c r="D11" s="306"/>
      <c r="E11" s="306"/>
      <c r="F11" s="306"/>
    </row>
    <row r="12" spans="1:6" ht="16.5" thickBot="1">
      <c r="A12" s="321"/>
      <c r="B12" s="321"/>
      <c r="C12" s="321"/>
      <c r="D12" s="321"/>
      <c r="E12" s="321"/>
      <c r="F12" s="321"/>
    </row>
    <row r="13" spans="1:6" ht="15">
      <c r="A13" s="292" t="s">
        <v>173</v>
      </c>
      <c r="B13" s="293"/>
      <c r="C13" s="293"/>
      <c r="D13" s="293"/>
      <c r="E13" s="293"/>
      <c r="F13" s="294"/>
    </row>
    <row r="14" spans="1:6" ht="15.75" customHeight="1">
      <c r="A14" s="284" t="s">
        <v>18</v>
      </c>
      <c r="B14" s="285"/>
      <c r="C14" s="285"/>
      <c r="D14" s="285"/>
      <c r="E14" s="285"/>
      <c r="F14" s="286"/>
    </row>
    <row r="15" spans="1:6" ht="21.75" customHeight="1">
      <c r="A15" s="287" t="s">
        <v>19</v>
      </c>
      <c r="B15" s="288"/>
      <c r="C15" s="288"/>
      <c r="D15" s="288"/>
      <c r="E15" s="288"/>
      <c r="F15" s="289"/>
    </row>
    <row r="16" spans="1:6" ht="45.75" customHeight="1">
      <c r="A16" s="310" t="s">
        <v>253</v>
      </c>
      <c r="B16" s="310"/>
      <c r="C16" s="310"/>
      <c r="D16" s="310"/>
      <c r="E16" s="310"/>
      <c r="F16" s="310"/>
    </row>
    <row r="17" spans="1:6" ht="30" customHeight="1">
      <c r="A17" s="311"/>
      <c r="B17" s="311"/>
      <c r="C17" s="311"/>
      <c r="D17" s="311"/>
      <c r="E17" s="311"/>
      <c r="F17" s="311"/>
    </row>
    <row r="18" spans="1:6" ht="16.5" thickBot="1">
      <c r="A18" s="177"/>
      <c r="B18" s="1"/>
      <c r="C18" s="2"/>
      <c r="D18" s="2"/>
      <c r="E18" s="2"/>
      <c r="F18" s="2"/>
    </row>
    <row r="19" spans="1:6" ht="15">
      <c r="A19" s="292" t="s">
        <v>174</v>
      </c>
      <c r="B19" s="293"/>
      <c r="C19" s="293"/>
      <c r="D19" s="293"/>
      <c r="E19" s="293"/>
      <c r="F19" s="294"/>
    </row>
    <row r="20" spans="1:6" ht="15.75" customHeight="1">
      <c r="A20" s="312" t="s">
        <v>20</v>
      </c>
      <c r="B20" s="313"/>
      <c r="C20" s="313"/>
      <c r="D20" s="313"/>
      <c r="E20" s="313"/>
      <c r="F20" s="314"/>
    </row>
    <row r="21" spans="1:6" ht="15" customHeight="1">
      <c r="A21" s="287" t="s">
        <v>32</v>
      </c>
      <c r="B21" s="288"/>
      <c r="C21" s="288"/>
      <c r="D21" s="288"/>
      <c r="E21" s="288"/>
      <c r="F21" s="289"/>
    </row>
    <row r="22" spans="1:6" ht="15.75">
      <c r="A22" s="287" t="s">
        <v>31</v>
      </c>
      <c r="B22" s="288"/>
      <c r="C22" s="288"/>
      <c r="D22" s="288"/>
      <c r="E22" s="288"/>
      <c r="F22" s="289"/>
    </row>
    <row r="23" spans="1:6" ht="28.5" customHeight="1" thickBot="1">
      <c r="A23" s="307" t="s">
        <v>36</v>
      </c>
      <c r="B23" s="308"/>
      <c r="C23" s="308"/>
      <c r="D23" s="308"/>
      <c r="E23" s="308"/>
      <c r="F23" s="309"/>
    </row>
    <row r="24" spans="1:6" ht="15.75" customHeight="1">
      <c r="A24" s="5"/>
      <c r="B24" s="1"/>
      <c r="C24" s="2"/>
      <c r="D24" s="2"/>
      <c r="E24" s="2"/>
      <c r="F24" s="2"/>
    </row>
    <row r="25" spans="1:6" ht="16.5" thickBot="1">
      <c r="A25" s="5"/>
      <c r="B25" s="1"/>
      <c r="C25" s="2"/>
      <c r="D25" s="2"/>
      <c r="E25" s="2"/>
      <c r="F25" s="2"/>
    </row>
    <row r="26" spans="1:6" ht="15">
      <c r="A26" s="292" t="s">
        <v>175</v>
      </c>
      <c r="B26" s="293"/>
      <c r="C26" s="293"/>
      <c r="D26" s="293"/>
      <c r="E26" s="293"/>
      <c r="F26" s="294"/>
    </row>
    <row r="27" spans="1:6" ht="15.75" customHeight="1">
      <c r="A27" s="284" t="s">
        <v>21</v>
      </c>
      <c r="B27" s="285"/>
      <c r="C27" s="285"/>
      <c r="D27" s="285"/>
      <c r="E27" s="285"/>
      <c r="F27" s="286"/>
    </row>
    <row r="28" spans="1:6" ht="15.75">
      <c r="A28" s="287" t="s">
        <v>69</v>
      </c>
      <c r="B28" s="288"/>
      <c r="C28" s="288"/>
      <c r="D28" s="288"/>
      <c r="E28" s="288"/>
      <c r="F28" s="289"/>
    </row>
    <row r="29" spans="1:6" ht="15.75">
      <c r="A29" s="287" t="s">
        <v>70</v>
      </c>
      <c r="B29" s="288"/>
      <c r="C29" s="288"/>
      <c r="D29" s="288"/>
      <c r="E29" s="288"/>
      <c r="F29" s="289"/>
    </row>
    <row r="30" spans="1:6" ht="24" customHeight="1" thickBot="1">
      <c r="A30" s="307" t="s">
        <v>22</v>
      </c>
      <c r="B30" s="308"/>
      <c r="C30" s="308"/>
      <c r="D30" s="308"/>
      <c r="E30" s="308"/>
      <c r="F30" s="309"/>
    </row>
    <row r="31" spans="1:6" ht="16.5" thickBot="1">
      <c r="A31" s="5"/>
      <c r="B31" s="3"/>
      <c r="C31" s="2"/>
      <c r="D31" s="2"/>
      <c r="E31" s="2"/>
      <c r="F31" s="2"/>
    </row>
    <row r="32" spans="1:6" ht="15">
      <c r="A32" s="292" t="s">
        <v>176</v>
      </c>
      <c r="B32" s="293"/>
      <c r="C32" s="293"/>
      <c r="D32" s="293"/>
      <c r="E32" s="293"/>
      <c r="F32" s="294"/>
    </row>
    <row r="33" spans="1:6" ht="15.75" customHeight="1">
      <c r="A33" s="284" t="s">
        <v>23</v>
      </c>
      <c r="B33" s="285"/>
      <c r="C33" s="285"/>
      <c r="D33" s="285"/>
      <c r="E33" s="285"/>
      <c r="F33" s="286"/>
    </row>
    <row r="34" spans="1:6" ht="15.75">
      <c r="A34" s="287" t="s">
        <v>71</v>
      </c>
      <c r="B34" s="288"/>
      <c r="C34" s="288"/>
      <c r="D34" s="288"/>
      <c r="E34" s="288"/>
      <c r="F34" s="289"/>
    </row>
    <row r="35" spans="1:6" ht="15.75">
      <c r="A35" s="287" t="s">
        <v>72</v>
      </c>
      <c r="B35" s="288"/>
      <c r="C35" s="288"/>
      <c r="D35" s="288"/>
      <c r="E35" s="288"/>
      <c r="F35" s="289"/>
    </row>
    <row r="36" spans="1:6" ht="15.75" thickBot="1">
      <c r="A36" s="318" t="s">
        <v>24</v>
      </c>
      <c r="B36" s="319"/>
      <c r="C36" s="319"/>
      <c r="D36" s="319"/>
      <c r="E36" s="319"/>
      <c r="F36" s="320"/>
    </row>
    <row r="37" spans="1:6" ht="16.5" thickBot="1">
      <c r="A37" s="5"/>
      <c r="B37" s="3"/>
      <c r="C37" s="2"/>
      <c r="D37" s="2"/>
      <c r="E37" s="2"/>
      <c r="F37" s="2"/>
    </row>
    <row r="38" spans="1:6" ht="15">
      <c r="A38" s="292" t="s">
        <v>177</v>
      </c>
      <c r="B38" s="293"/>
      <c r="C38" s="293"/>
      <c r="D38" s="293"/>
      <c r="E38" s="293"/>
      <c r="F38" s="294"/>
    </row>
    <row r="39" spans="1:6" ht="15.75" customHeight="1">
      <c r="A39" s="312" t="s">
        <v>37</v>
      </c>
      <c r="B39" s="313"/>
      <c r="C39" s="313"/>
      <c r="D39" s="313"/>
      <c r="E39" s="313"/>
      <c r="F39" s="314"/>
    </row>
    <row r="40" spans="1:6" ht="20.25" customHeight="1">
      <c r="A40" s="287" t="s">
        <v>29</v>
      </c>
      <c r="B40" s="288"/>
      <c r="C40" s="288"/>
      <c r="D40" s="288"/>
      <c r="E40" s="288"/>
      <c r="F40" s="289"/>
    </row>
    <row r="41" spans="1:6" ht="15.75">
      <c r="A41" s="287" t="s">
        <v>73</v>
      </c>
      <c r="B41" s="288"/>
      <c r="C41" s="288"/>
      <c r="D41" s="288"/>
      <c r="E41" s="288"/>
      <c r="F41" s="289"/>
    </row>
    <row r="42" spans="1:6" ht="15.75" thickBot="1">
      <c r="A42" s="307" t="s">
        <v>28</v>
      </c>
      <c r="B42" s="308"/>
      <c r="C42" s="308"/>
      <c r="D42" s="308"/>
      <c r="E42" s="308"/>
      <c r="F42" s="309"/>
    </row>
    <row r="43" spans="1:6" ht="15.75">
      <c r="A43" s="5"/>
      <c r="B43" s="3"/>
      <c r="C43" s="2"/>
      <c r="D43" s="2"/>
      <c r="E43" s="2"/>
      <c r="F43" s="2"/>
    </row>
    <row r="44" spans="1:6" ht="15">
      <c r="A44" s="290" t="s">
        <v>178</v>
      </c>
      <c r="B44" s="291"/>
      <c r="C44" s="291"/>
      <c r="D44" s="291"/>
      <c r="E44" s="291"/>
      <c r="F44" s="291"/>
    </row>
    <row r="45" spans="1:6" ht="15.75" customHeight="1">
      <c r="A45" s="285" t="s">
        <v>25</v>
      </c>
      <c r="B45" s="296"/>
      <c r="C45" s="296"/>
      <c r="D45" s="296"/>
      <c r="E45" s="296"/>
      <c r="F45" s="296"/>
    </row>
    <row r="46" spans="1:6" ht="15" customHeight="1">
      <c r="A46" s="288" t="s">
        <v>32</v>
      </c>
      <c r="B46" s="288"/>
      <c r="C46" s="288"/>
      <c r="D46" s="288"/>
      <c r="E46" s="288"/>
      <c r="F46" s="288"/>
    </row>
    <row r="47" spans="1:6" ht="15.75">
      <c r="A47" s="288" t="s">
        <v>30</v>
      </c>
      <c r="B47" s="288"/>
      <c r="C47" s="288"/>
      <c r="D47" s="288"/>
      <c r="E47" s="288"/>
      <c r="F47" s="288"/>
    </row>
    <row r="48" spans="1:6" ht="16.5" thickBot="1">
      <c r="A48" s="295" t="s">
        <v>38</v>
      </c>
      <c r="B48" s="295"/>
      <c r="C48" s="295"/>
      <c r="D48" s="295"/>
      <c r="E48" s="295"/>
      <c r="F48" s="295"/>
    </row>
    <row r="49" spans="1:6" ht="16.5" thickBot="1">
      <c r="A49" s="5"/>
      <c r="B49" s="3"/>
      <c r="C49" s="2"/>
      <c r="D49" s="2"/>
      <c r="E49" s="2"/>
      <c r="F49" s="2"/>
    </row>
    <row r="50" spans="1:6" ht="15">
      <c r="A50" s="292" t="s">
        <v>179</v>
      </c>
      <c r="B50" s="293"/>
      <c r="C50" s="293"/>
      <c r="D50" s="293"/>
      <c r="E50" s="293"/>
      <c r="F50" s="294"/>
    </row>
    <row r="51" spans="1:6" ht="36.75" customHeight="1">
      <c r="A51" s="312" t="s">
        <v>26</v>
      </c>
      <c r="B51" s="313"/>
      <c r="C51" s="313"/>
      <c r="D51" s="313"/>
      <c r="E51" s="313"/>
      <c r="F51" s="314"/>
    </row>
    <row r="52" spans="1:6" ht="20.25" customHeight="1">
      <c r="A52" s="287" t="s">
        <v>33</v>
      </c>
      <c r="B52" s="288"/>
      <c r="C52" s="288"/>
      <c r="D52" s="288"/>
      <c r="E52" s="288"/>
      <c r="F52" s="289"/>
    </row>
    <row r="53" spans="1:6" ht="16.5" thickBot="1">
      <c r="A53" s="297" t="s">
        <v>74</v>
      </c>
      <c r="B53" s="298"/>
      <c r="C53" s="298"/>
      <c r="D53" s="298"/>
      <c r="E53" s="298"/>
      <c r="F53" s="299"/>
    </row>
    <row r="54" spans="1:6" ht="16.5" thickBot="1">
      <c r="A54" s="5"/>
      <c r="B54" s="3"/>
      <c r="C54" s="2"/>
      <c r="D54" s="2"/>
      <c r="E54" s="2"/>
      <c r="F54" s="2"/>
    </row>
    <row r="55" spans="1:6" ht="15.75">
      <c r="A55" s="300" t="s">
        <v>180</v>
      </c>
      <c r="B55" s="301"/>
      <c r="C55" s="301"/>
      <c r="D55" s="301"/>
      <c r="E55" s="301"/>
      <c r="F55" s="302"/>
    </row>
    <row r="56" spans="1:6" ht="36.75" customHeight="1">
      <c r="A56" s="284" t="s">
        <v>27</v>
      </c>
      <c r="B56" s="285"/>
      <c r="C56" s="285"/>
      <c r="D56" s="285"/>
      <c r="E56" s="285"/>
      <c r="F56" s="286"/>
    </row>
    <row r="57" spans="1:6" ht="18.75" customHeight="1">
      <c r="A57" s="287" t="s">
        <v>34</v>
      </c>
      <c r="B57" s="288"/>
      <c r="C57" s="288"/>
      <c r="D57" s="288"/>
      <c r="E57" s="288"/>
      <c r="F57" s="289"/>
    </row>
    <row r="58" spans="1:6" ht="15.75">
      <c r="A58" s="287" t="s">
        <v>35</v>
      </c>
      <c r="B58" s="288"/>
      <c r="C58" s="288"/>
      <c r="D58" s="288"/>
      <c r="E58" s="288"/>
      <c r="F58" s="289"/>
    </row>
    <row r="59" spans="1:6" ht="39.75" customHeight="1" thickBot="1">
      <c r="A59" s="315" t="s">
        <v>76</v>
      </c>
      <c r="B59" s="316"/>
      <c r="C59" s="316"/>
      <c r="D59" s="316"/>
      <c r="E59" s="316"/>
      <c r="F59" s="317"/>
    </row>
    <row r="60" spans="1:6" ht="15" customHeight="1">
      <c r="A60" s="282"/>
      <c r="B60" s="283"/>
      <c r="C60" s="283"/>
      <c r="D60" s="283"/>
      <c r="E60" s="283"/>
      <c r="F60" s="283"/>
    </row>
    <row r="61" spans="1:6" ht="15.75">
      <c r="A61" s="6"/>
      <c r="B61" s="4"/>
      <c r="C61" s="4"/>
      <c r="D61" s="4"/>
      <c r="E61" s="4"/>
      <c r="F61" s="4"/>
    </row>
  </sheetData>
  <sheetProtection password="DF92" sheet="1"/>
  <mergeCells count="49">
    <mergeCell ref="A15:F15"/>
    <mergeCell ref="A21:F21"/>
    <mergeCell ref="A4:F4"/>
    <mergeCell ref="A5:F5"/>
    <mergeCell ref="A8:F8"/>
    <mergeCell ref="A3:F3"/>
    <mergeCell ref="A6:F6"/>
    <mergeCell ref="A9:F9"/>
    <mergeCell ref="A7:F7"/>
    <mergeCell ref="A56:F56"/>
    <mergeCell ref="A52:F52"/>
    <mergeCell ref="A42:F42"/>
    <mergeCell ref="A40:F40"/>
    <mergeCell ref="A12:F12"/>
    <mergeCell ref="A13:F13"/>
    <mergeCell ref="A34:F34"/>
    <mergeCell ref="A23:F23"/>
    <mergeCell ref="A28:F28"/>
    <mergeCell ref="A27:F27"/>
    <mergeCell ref="A59:F59"/>
    <mergeCell ref="A51:F51"/>
    <mergeCell ref="A47:F47"/>
    <mergeCell ref="A32:F32"/>
    <mergeCell ref="A58:F58"/>
    <mergeCell ref="A46:F46"/>
    <mergeCell ref="A39:F39"/>
    <mergeCell ref="A36:F36"/>
    <mergeCell ref="A41:F41"/>
    <mergeCell ref="A57:F57"/>
    <mergeCell ref="A1:F1"/>
    <mergeCell ref="A11:F11"/>
    <mergeCell ref="A19:F19"/>
    <mergeCell ref="A26:F26"/>
    <mergeCell ref="A22:F22"/>
    <mergeCell ref="A30:F30"/>
    <mergeCell ref="A14:F14"/>
    <mergeCell ref="A29:F29"/>
    <mergeCell ref="A16:F17"/>
    <mergeCell ref="A20:F20"/>
    <mergeCell ref="A60:F60"/>
    <mergeCell ref="A33:F33"/>
    <mergeCell ref="A35:F35"/>
    <mergeCell ref="A44:F44"/>
    <mergeCell ref="A50:F50"/>
    <mergeCell ref="A48:F48"/>
    <mergeCell ref="A45:F45"/>
    <mergeCell ref="A38:F38"/>
    <mergeCell ref="A53:F53"/>
    <mergeCell ref="A55:F55"/>
  </mergeCells>
  <printOptions/>
  <pageMargins left="0.7" right="0.7" top="0.75" bottom="0.75" header="0.3" footer="0.3"/>
  <pageSetup fitToHeight="0" fitToWidth="1" horizontalDpi="600" verticalDpi="600" orientation="landscape" paperSize="9" scale="53" r:id="rId1"/>
</worksheet>
</file>

<file path=xl/worksheets/sheet6.xml><?xml version="1.0" encoding="utf-8"?>
<worksheet xmlns="http://schemas.openxmlformats.org/spreadsheetml/2006/main" xmlns:r="http://schemas.openxmlformats.org/officeDocument/2006/relationships">
  <dimension ref="A1:J30"/>
  <sheetViews>
    <sheetView zoomScale="70" zoomScaleNormal="70" zoomScaleSheetLayoutView="100" zoomScalePageLayoutView="0" workbookViewId="0" topLeftCell="A1">
      <selection activeCell="A9" sqref="A9:I9"/>
    </sheetView>
  </sheetViews>
  <sheetFormatPr defaultColWidth="9.140625" defaultRowHeight="15"/>
  <cols>
    <col min="1" max="9" width="13.28125" style="60" customWidth="1"/>
    <col min="10" max="16384" width="9.140625" style="60" customWidth="1"/>
  </cols>
  <sheetData>
    <row r="1" spans="1:9" ht="15">
      <c r="A1" s="63"/>
      <c r="B1" s="36"/>
      <c r="C1" s="36"/>
      <c r="D1" s="36"/>
      <c r="E1" s="36"/>
      <c r="F1" s="36"/>
      <c r="G1" s="36"/>
      <c r="H1" s="36"/>
      <c r="I1" s="64"/>
    </row>
    <row r="2" spans="1:9" ht="15.75" thickBot="1">
      <c r="A2" s="127" t="s">
        <v>128</v>
      </c>
      <c r="B2" s="123"/>
      <c r="C2" s="123"/>
      <c r="D2" s="123"/>
      <c r="E2" s="123"/>
      <c r="F2" s="123"/>
      <c r="G2" s="123"/>
      <c r="H2" s="123"/>
      <c r="I2" s="124"/>
    </row>
    <row r="3" spans="1:9" ht="45" customHeight="1" thickBot="1">
      <c r="A3" s="329" t="str">
        <f>'intézményi adatlap'!C6</f>
        <v>Budapesti Gazdasági Szakképzési Centrum Vásárhelyi Pál Kereskedelmi Szakközépiskolája</v>
      </c>
      <c r="B3" s="330"/>
      <c r="C3" s="330"/>
      <c r="D3" s="330"/>
      <c r="E3" s="330"/>
      <c r="F3" s="330"/>
      <c r="G3" s="330"/>
      <c r="H3" s="330"/>
      <c r="I3" s="331"/>
    </row>
    <row r="4" spans="1:9" ht="15">
      <c r="A4" s="332" t="str">
        <f>CONCATENATE("OM azonosító: ",'intézményi adatlap'!C10)</f>
        <v>OM azonosító: 203061021</v>
      </c>
      <c r="B4" s="333"/>
      <c r="C4" s="333"/>
      <c r="D4" s="333"/>
      <c r="E4" s="333"/>
      <c r="F4" s="333"/>
      <c r="G4" s="333"/>
      <c r="H4" s="333"/>
      <c r="I4" s="334"/>
    </row>
    <row r="5" spans="1:9" ht="15">
      <c r="A5" s="77"/>
      <c r="B5" s="123"/>
      <c r="C5" s="123"/>
      <c r="D5" s="123"/>
      <c r="E5" s="123"/>
      <c r="F5" s="123"/>
      <c r="G5" s="123"/>
      <c r="H5" s="123"/>
      <c r="I5" s="124"/>
    </row>
    <row r="6" spans="1:9" ht="15.75" thickBot="1">
      <c r="A6" s="127" t="s">
        <v>129</v>
      </c>
      <c r="B6" s="123"/>
      <c r="C6" s="123"/>
      <c r="D6" s="123"/>
      <c r="E6" s="123"/>
      <c r="F6" s="123"/>
      <c r="G6" s="123"/>
      <c r="H6" s="123"/>
      <c r="I6" s="124"/>
    </row>
    <row r="7" spans="1:9" ht="15.75" thickBot="1">
      <c r="A7" s="335" t="str">
        <f>'intézményi adatlap'!C13</f>
        <v>1212. Budapest, Széchenyi István utca 95.</v>
      </c>
      <c r="B7" s="336"/>
      <c r="C7" s="336"/>
      <c r="D7" s="336"/>
      <c r="E7" s="336"/>
      <c r="F7" s="336"/>
      <c r="G7" s="336"/>
      <c r="H7" s="336"/>
      <c r="I7" s="337"/>
    </row>
    <row r="8" spans="1:9" ht="20.25">
      <c r="A8" s="122"/>
      <c r="B8" s="123"/>
      <c r="C8" s="123"/>
      <c r="D8" s="179" t="s">
        <v>263</v>
      </c>
      <c r="E8" s="179"/>
      <c r="F8" s="123"/>
      <c r="G8" s="123"/>
      <c r="H8" s="123"/>
      <c r="I8" s="124"/>
    </row>
    <row r="9" spans="1:9" ht="20.25">
      <c r="A9" s="345" t="s">
        <v>120</v>
      </c>
      <c r="B9" s="346"/>
      <c r="C9" s="346"/>
      <c r="D9" s="346"/>
      <c r="E9" s="346"/>
      <c r="F9" s="346"/>
      <c r="G9" s="346"/>
      <c r="H9" s="346"/>
      <c r="I9" s="347"/>
    </row>
    <row r="10" spans="1:9" ht="20.25">
      <c r="A10" s="348"/>
      <c r="B10" s="349"/>
      <c r="C10" s="349"/>
      <c r="D10" s="349"/>
      <c r="E10" s="349"/>
      <c r="F10" s="349"/>
      <c r="G10" s="349"/>
      <c r="H10" s="349"/>
      <c r="I10" s="350"/>
    </row>
    <row r="11" spans="1:9" ht="15" customHeight="1">
      <c r="A11" s="63"/>
      <c r="B11" s="36"/>
      <c r="C11" s="36"/>
      <c r="D11" s="36"/>
      <c r="E11" s="36"/>
      <c r="F11" s="36"/>
      <c r="G11" s="36"/>
      <c r="H11" s="36"/>
      <c r="I11" s="64"/>
    </row>
    <row r="12" spans="1:9" ht="15" customHeight="1">
      <c r="A12" s="61" t="s">
        <v>121</v>
      </c>
      <c r="B12" s="36"/>
      <c r="C12" s="36"/>
      <c r="D12" s="36"/>
      <c r="E12" s="36"/>
      <c r="F12" s="36"/>
      <c r="G12" s="36"/>
      <c r="H12" s="36"/>
      <c r="I12" s="64"/>
    </row>
    <row r="13" spans="1:9" ht="15" customHeight="1">
      <c r="A13" s="63"/>
      <c r="B13" s="36"/>
      <c r="C13" s="36"/>
      <c r="D13" s="36"/>
      <c r="E13" s="36"/>
      <c r="F13" s="36"/>
      <c r="G13" s="36"/>
      <c r="H13" s="36"/>
      <c r="I13" s="64"/>
    </row>
    <row r="14" spans="1:9" ht="15" customHeight="1">
      <c r="A14" s="161" t="s">
        <v>254</v>
      </c>
      <c r="B14" s="37"/>
      <c r="C14" s="36"/>
      <c r="D14" s="36"/>
      <c r="E14" s="36"/>
      <c r="F14" s="36"/>
      <c r="G14" s="36"/>
      <c r="H14" s="36"/>
      <c r="I14" s="64"/>
    </row>
    <row r="15" spans="1:10" ht="296.25" customHeight="1">
      <c r="A15" s="351"/>
      <c r="B15" s="352"/>
      <c r="C15" s="352"/>
      <c r="D15" s="352"/>
      <c r="E15" s="352"/>
      <c r="F15" s="352"/>
      <c r="G15" s="352"/>
      <c r="H15" s="352"/>
      <c r="I15" s="353"/>
      <c r="J15" s="60">
        <f>LEN(A15)</f>
        <v>0</v>
      </c>
    </row>
    <row r="16" spans="1:9" ht="15" customHeight="1">
      <c r="A16" s="95"/>
      <c r="B16" s="39"/>
      <c r="C16" s="39"/>
      <c r="D16" s="39"/>
      <c r="E16" s="39"/>
      <c r="F16" s="39"/>
      <c r="G16" s="39"/>
      <c r="H16" s="39"/>
      <c r="I16" s="65"/>
    </row>
    <row r="17" spans="1:9" ht="76.5" customHeight="1">
      <c r="A17" s="357" t="s">
        <v>255</v>
      </c>
      <c r="B17" s="358"/>
      <c r="C17" s="358"/>
      <c r="D17" s="358"/>
      <c r="E17" s="358"/>
      <c r="F17" s="358"/>
      <c r="G17" s="358"/>
      <c r="H17" s="358"/>
      <c r="I17" s="359"/>
    </row>
    <row r="18" spans="1:10" ht="317.25" customHeight="1">
      <c r="A18" s="351"/>
      <c r="B18" s="352"/>
      <c r="C18" s="352"/>
      <c r="D18" s="352"/>
      <c r="E18" s="352"/>
      <c r="F18" s="352"/>
      <c r="G18" s="352"/>
      <c r="H18" s="352"/>
      <c r="I18" s="353"/>
      <c r="J18" s="60">
        <f>LEN(A18)</f>
        <v>0</v>
      </c>
    </row>
    <row r="19" spans="1:9" ht="15" customHeight="1">
      <c r="A19" s="63"/>
      <c r="B19" s="36"/>
      <c r="C19" s="36"/>
      <c r="D19" s="36"/>
      <c r="E19" s="36"/>
      <c r="F19" s="36"/>
      <c r="G19" s="36"/>
      <c r="H19" s="36"/>
      <c r="I19" s="64"/>
    </row>
    <row r="20" spans="1:9" ht="15" customHeight="1">
      <c r="A20" s="354" t="s">
        <v>122</v>
      </c>
      <c r="B20" s="355"/>
      <c r="C20" s="355"/>
      <c r="D20" s="355"/>
      <c r="E20" s="355"/>
      <c r="F20" s="355"/>
      <c r="G20" s="355"/>
      <c r="H20" s="355"/>
      <c r="I20" s="356"/>
    </row>
    <row r="21" spans="1:9" ht="15" customHeight="1">
      <c r="A21" s="63"/>
      <c r="B21" s="36"/>
      <c r="C21" s="36"/>
      <c r="D21" s="36"/>
      <c r="E21" s="36"/>
      <c r="F21" s="36"/>
      <c r="G21" s="36"/>
      <c r="H21" s="36"/>
      <c r="I21" s="64"/>
    </row>
    <row r="22" spans="1:9" ht="15" customHeight="1">
      <c r="A22" s="360" t="s">
        <v>256</v>
      </c>
      <c r="B22" s="361"/>
      <c r="C22" s="361"/>
      <c r="D22" s="361"/>
      <c r="E22" s="361"/>
      <c r="F22" s="361"/>
      <c r="G22" s="361"/>
      <c r="H22" s="361"/>
      <c r="I22" s="362"/>
    </row>
    <row r="23" spans="1:9" ht="15" customHeight="1">
      <c r="A23" s="360"/>
      <c r="B23" s="361"/>
      <c r="C23" s="361"/>
      <c r="D23" s="361"/>
      <c r="E23" s="361"/>
      <c r="F23" s="361"/>
      <c r="G23" s="361"/>
      <c r="H23" s="361"/>
      <c r="I23" s="362"/>
    </row>
    <row r="24" spans="1:9" ht="15" customHeight="1" thickBot="1">
      <c r="A24" s="363"/>
      <c r="B24" s="364"/>
      <c r="C24" s="364"/>
      <c r="D24" s="364"/>
      <c r="E24" s="364"/>
      <c r="F24" s="364"/>
      <c r="G24" s="364"/>
      <c r="H24" s="364"/>
      <c r="I24" s="365"/>
    </row>
    <row r="25" spans="1:10" ht="255.75" customHeight="1" thickBot="1">
      <c r="A25" s="338"/>
      <c r="B25" s="339"/>
      <c r="C25" s="339"/>
      <c r="D25" s="339"/>
      <c r="E25" s="339"/>
      <c r="F25" s="339"/>
      <c r="G25" s="339"/>
      <c r="H25" s="339"/>
      <c r="I25" s="340"/>
      <c r="J25" s="60">
        <f>LEN(A25)</f>
        <v>0</v>
      </c>
    </row>
    <row r="26" spans="1:9" ht="15">
      <c r="A26" s="63"/>
      <c r="B26" s="36"/>
      <c r="C26" s="36"/>
      <c r="D26" s="36"/>
      <c r="E26" s="36"/>
      <c r="F26" s="36"/>
      <c r="G26" s="36"/>
      <c r="H26" s="36"/>
      <c r="I26" s="64"/>
    </row>
    <row r="27" spans="1:9" ht="30" customHeight="1" thickBot="1">
      <c r="A27" s="214" t="s">
        <v>257</v>
      </c>
      <c r="B27" s="215"/>
      <c r="C27" s="215"/>
      <c r="D27" s="215"/>
      <c r="E27" s="215"/>
      <c r="F27" s="215"/>
      <c r="G27" s="215"/>
      <c r="H27" s="215"/>
      <c r="I27" s="341"/>
    </row>
    <row r="28" spans="1:9" ht="137.25" customHeight="1" thickBot="1">
      <c r="A28" s="342"/>
      <c r="B28" s="343"/>
      <c r="C28" s="343"/>
      <c r="D28" s="343"/>
      <c r="E28" s="343"/>
      <c r="F28" s="343"/>
      <c r="G28" s="343"/>
      <c r="H28" s="343"/>
      <c r="I28" s="344"/>
    </row>
    <row r="29" spans="1:9" ht="15" customHeight="1">
      <c r="A29" s="63" t="s">
        <v>258</v>
      </c>
      <c r="B29" s="36"/>
      <c r="C29" s="36"/>
      <c r="D29" s="36"/>
      <c r="E29" s="36"/>
      <c r="F29" s="36"/>
      <c r="G29" s="36"/>
      <c r="H29" s="36"/>
      <c r="I29" s="64"/>
    </row>
    <row r="30" spans="1:9" ht="15" customHeight="1" thickBot="1">
      <c r="A30" s="67"/>
      <c r="B30" s="68"/>
      <c r="C30" s="68"/>
      <c r="D30" s="68"/>
      <c r="E30" s="68"/>
      <c r="F30" s="68"/>
      <c r="G30" s="68"/>
      <c r="H30" s="68"/>
      <c r="I30" s="69"/>
    </row>
  </sheetData>
  <sheetProtection password="DF92" sheet="1"/>
  <mergeCells count="13">
    <mergeCell ref="A20:I20"/>
    <mergeCell ref="A17:I17"/>
    <mergeCell ref="A22:I24"/>
    <mergeCell ref="A3:I3"/>
    <mergeCell ref="A4:I4"/>
    <mergeCell ref="A7:I7"/>
    <mergeCell ref="A25:I25"/>
    <mergeCell ref="A27:I27"/>
    <mergeCell ref="A28:I28"/>
    <mergeCell ref="A9:I9"/>
    <mergeCell ref="A10:I10"/>
    <mergeCell ref="A15:I15"/>
    <mergeCell ref="A18:I18"/>
  </mergeCells>
  <printOptions/>
  <pageMargins left="0.7" right="0.7" top="0.75" bottom="0.75" header="0.3" footer="0.3"/>
  <pageSetup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dimension ref="A1:K5"/>
  <sheetViews>
    <sheetView zoomScalePageLayoutView="0" workbookViewId="0" topLeftCell="A1">
      <selection activeCell="E1" sqref="E1:K4"/>
    </sheetView>
  </sheetViews>
  <sheetFormatPr defaultColWidth="9.140625" defaultRowHeight="15"/>
  <cols>
    <col min="1" max="1" width="8.28125" style="111" customWidth="1"/>
    <col min="2" max="2" width="8.7109375" style="111" customWidth="1"/>
    <col min="3" max="3" width="8.00390625" style="111" customWidth="1"/>
    <col min="4" max="4" width="9.28125" style="111" customWidth="1"/>
    <col min="5" max="5" width="8.00390625" style="111" customWidth="1"/>
    <col min="6" max="6" width="8.421875" style="111" customWidth="1"/>
    <col min="7" max="7" width="10.00390625" style="111" customWidth="1"/>
    <col min="8" max="8" width="7.8515625" style="111" customWidth="1"/>
    <col min="9" max="9" width="9.00390625" style="111" customWidth="1"/>
    <col min="10" max="10" width="10.7109375" style="111" customWidth="1"/>
    <col min="11" max="16384" width="9.140625" style="111" customWidth="1"/>
  </cols>
  <sheetData>
    <row r="1" spans="1:11" ht="15">
      <c r="A1" s="110" t="s">
        <v>94</v>
      </c>
      <c r="B1" s="110"/>
      <c r="C1" s="110" t="s">
        <v>106</v>
      </c>
      <c r="D1" s="110"/>
      <c r="E1" s="110" t="s">
        <v>181</v>
      </c>
      <c r="F1" s="110"/>
      <c r="G1" s="110"/>
      <c r="H1" s="110"/>
      <c r="I1" s="110"/>
      <c r="K1" s="111" t="s">
        <v>199</v>
      </c>
    </row>
    <row r="2" spans="1:11" ht="15">
      <c r="A2" s="110" t="s">
        <v>95</v>
      </c>
      <c r="B2" s="110"/>
      <c r="C2" s="110" t="s">
        <v>107</v>
      </c>
      <c r="D2" s="110"/>
      <c r="E2" s="110" t="s">
        <v>201</v>
      </c>
      <c r="F2" s="110"/>
      <c r="G2" s="110"/>
      <c r="H2" s="110"/>
      <c r="I2" s="110"/>
      <c r="K2" s="111" t="s">
        <v>200</v>
      </c>
    </row>
    <row r="3" spans="1:9" ht="15">
      <c r="A3" s="110" t="s">
        <v>96</v>
      </c>
      <c r="B3" s="110"/>
      <c r="C3" s="110" t="s">
        <v>108</v>
      </c>
      <c r="D3" s="110"/>
      <c r="E3" s="110" t="s">
        <v>202</v>
      </c>
      <c r="F3" s="110"/>
      <c r="G3" s="110"/>
      <c r="H3" s="110"/>
      <c r="I3" s="110"/>
    </row>
    <row r="4" spans="1:9" ht="15">
      <c r="A4" s="110" t="s">
        <v>97</v>
      </c>
      <c r="B4" s="110"/>
      <c r="C4" s="110" t="s">
        <v>109</v>
      </c>
      <c r="D4" s="110"/>
      <c r="E4" s="110"/>
      <c r="F4" s="110"/>
      <c r="G4" s="110"/>
      <c r="H4" s="110"/>
      <c r="I4" s="110"/>
    </row>
    <row r="5" spans="1:9" ht="15">
      <c r="A5" s="110" t="s">
        <v>130</v>
      </c>
      <c r="B5" s="110"/>
      <c r="C5" s="110"/>
      <c r="D5" s="110"/>
      <c r="E5" s="110"/>
      <c r="F5" s="110"/>
      <c r="G5" s="110"/>
      <c r="H5" s="110"/>
      <c r="I5" s="110"/>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Varga Attila</dc:creator>
  <cp:keywords/>
  <dc:description/>
  <cp:lastModifiedBy>Somogyi Edit</cp:lastModifiedBy>
  <cp:lastPrinted>2015-03-16T11:03:19Z</cp:lastPrinted>
  <dcterms:created xsi:type="dcterms:W3CDTF">2011-11-25T12:50:33Z</dcterms:created>
  <dcterms:modified xsi:type="dcterms:W3CDTF">2015-12-01T08:23:37Z</dcterms:modified>
  <cp:category/>
  <cp:version/>
  <cp:contentType/>
  <cp:contentStatus/>
</cp:coreProperties>
</file>